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0" activeTab="1"/>
  </bookViews>
  <sheets>
    <sheet name="Волга_Бор" sheetId="1" r:id="rId1"/>
    <sheet name="Лист2" sheetId="2" r:id="rId2"/>
  </sheets>
  <definedNames>
    <definedName name="Excel_BuiltIn__FilterDatabase_1">'Волга_Бор'!$A$4:$AY$340</definedName>
    <definedName name="Excel_BuiltIn__FilterDatabase_1_1">'Волга_Бор'!$A$4:$AY$340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_1">'Волга_Бор'!$A$1:$AY$362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7_1">#REF!</definedName>
    <definedName name="Excel_BuiltIn_Print_Area_9">#REF!</definedName>
    <definedName name="Excel_BuiltIn_Print_Area_9_1">#REF!</definedName>
    <definedName name="_xlnm.Print_Area" localSheetId="0">'Волга_Бор'!$A$1:$AY$398</definedName>
    <definedName name="_xlnm.Print_Area" localSheetId="1">'Лист2'!$A$1:$HG$36299</definedName>
  </definedNames>
  <calcPr fullCalcOnLoad="1"/>
</workbook>
</file>

<file path=xl/sharedStrings.xml><?xml version="1.0" encoding="utf-8"?>
<sst xmlns="http://schemas.openxmlformats.org/spreadsheetml/2006/main" count="942" uniqueCount="466">
  <si>
    <t>Размер платы по содержанию и ремонту общего имущества многоквартирных домов,находящихся в управлении ООО « Объединение ЖКХ» с 1 июля 2015 г.</t>
  </si>
  <si>
    <t>ОАО» Волга-Бор»</t>
  </si>
  <si>
    <t>Вывоз ТБО</t>
  </si>
  <si>
    <t>1 кв.м.</t>
  </si>
  <si>
    <t>водоотвед.</t>
  </si>
  <si>
    <t>центральная</t>
  </si>
  <si>
    <t>Управляющая компания</t>
  </si>
  <si>
    <t>транспортировка</t>
  </si>
  <si>
    <t>отстойник</t>
  </si>
  <si>
    <t>управление</t>
  </si>
  <si>
    <t>утилизация</t>
  </si>
  <si>
    <t>неканализов</t>
  </si>
  <si>
    <t>комиссион.возн.</t>
  </si>
  <si>
    <t>п/п</t>
  </si>
  <si>
    <t xml:space="preserve">Адрес </t>
  </si>
  <si>
    <t>АВР</t>
  </si>
  <si>
    <t>уборка</t>
  </si>
  <si>
    <t xml:space="preserve">уборка </t>
  </si>
  <si>
    <t>пер.пров</t>
  </si>
  <si>
    <t>дез.дер.</t>
  </si>
  <si>
    <t>обслуж.</t>
  </si>
  <si>
    <t>вывоз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</si>
  <si>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</si>
  <si>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</si>
  <si>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</si>
  <si>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</si>
  <si>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</si>
  <si>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</si>
  <si>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</si>
  <si>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</si>
  <si>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 ремонт</t>
  </si>
  <si>
    <t>Тариф с 01.07.2014</t>
  </si>
  <si>
    <t>текущий ремонт</t>
  </si>
  <si>
    <t>Тариф с 1.07.15г.</t>
  </si>
  <si>
    <t>Тариф с 01.07.2013</t>
  </si>
  <si>
    <t>Процент</t>
  </si>
  <si>
    <t>% роста</t>
  </si>
  <si>
    <t>% текущего рем</t>
  </si>
  <si>
    <t>площ.</t>
  </si>
  <si>
    <t>прид.тер</t>
  </si>
  <si>
    <t>лест.кл.9 эт.</t>
  </si>
  <si>
    <t>мусороп.</t>
  </si>
  <si>
    <t>лест. кл.</t>
  </si>
  <si>
    <t>вен/дым</t>
  </si>
  <si>
    <t>подвал.</t>
  </si>
  <si>
    <t>лифтов</t>
  </si>
  <si>
    <t>ТБО</t>
  </si>
  <si>
    <t>водосн.</t>
  </si>
  <si>
    <t>водоотв.</t>
  </si>
  <si>
    <t>эл.снабж</t>
  </si>
  <si>
    <t>газосн</t>
  </si>
  <si>
    <t>работы</t>
  </si>
  <si>
    <t>сетей ц.о</t>
  </si>
  <si>
    <t>упр.комп</t>
  </si>
  <si>
    <t>печей</t>
  </si>
  <si>
    <t>сод.жил</t>
  </si>
  <si>
    <t>общая</t>
  </si>
  <si>
    <t>г.Бор</t>
  </si>
  <si>
    <t>Бабушкина ул. (г.Бор) д. 1</t>
  </si>
  <si>
    <t>Бабушкина ул. (г.Бор) д. 2а</t>
  </si>
  <si>
    <t>Бабушкина ул. (г.Бор) д. 5</t>
  </si>
  <si>
    <t>Больничная ул. (п.Октяб.) д. 7</t>
  </si>
  <si>
    <t>Борская ферма ул. (г.Бор) д. 010</t>
  </si>
  <si>
    <t>Вокзальн.п.Некл. ул.(г.Бор) д. 84</t>
  </si>
  <si>
    <t>Вокзальн.п.Некл. ул.(г.Бор) д. 86</t>
  </si>
  <si>
    <t>Вокзальн.п.Некл. ул.(г.Бор) д. 86а</t>
  </si>
  <si>
    <t>Вокзальн.п.Некл. ул.(г.Бор) д. 89</t>
  </si>
  <si>
    <t>проток.сам.</t>
  </si>
  <si>
    <t>1.07.15-31.12.15</t>
  </si>
  <si>
    <t>Вокзальн.п.Некл. ул.(г.Бор) д. 90</t>
  </si>
  <si>
    <t>проток</t>
  </si>
  <si>
    <t>Вокзальн.п.Некл. ул.(г.Бор) д. 92</t>
  </si>
  <si>
    <t>Вокзальн.п.Некл. ул.(г.Бор) д. 94</t>
  </si>
  <si>
    <t>Вокзальн.п.Некл. ул.(г.Бор) д. 95</t>
  </si>
  <si>
    <t>сам.прот.</t>
  </si>
  <si>
    <t>Вокзальн.п.Некл. ул.(г.Бор) д. 99</t>
  </si>
  <si>
    <t>прот.общ.собр.</t>
  </si>
  <si>
    <t>Восточная ул. (г.Бор) д. 001</t>
  </si>
  <si>
    <t>Восточная ул. (г.Бор) д. 003</t>
  </si>
  <si>
    <t>Восточная ул. (г.Бор) д. 005</t>
  </si>
  <si>
    <t>д.Боталово д. 1</t>
  </si>
  <si>
    <t>д.Боталово д. 2</t>
  </si>
  <si>
    <t>д.Медведково д. 1</t>
  </si>
  <si>
    <t>д.Медведково д. 59</t>
  </si>
  <si>
    <t>письмо Осяниной снять начисление с1.01.14</t>
  </si>
  <si>
    <t>Декабристов ул. (г.Бор) д. 008</t>
  </si>
  <si>
    <t>Державина ул. (г.Бор) д. 001</t>
  </si>
  <si>
    <t>Державина ул. (г.Бор) д. 002</t>
  </si>
  <si>
    <t>Державина ул. (г.Бор) д. 003</t>
  </si>
  <si>
    <t>Державина ул. (г.Бор) д. 003а</t>
  </si>
  <si>
    <t>Державина ул. (г.Бор) д. 004</t>
  </si>
  <si>
    <t>Державина ул. (г.Бор) д. 005</t>
  </si>
  <si>
    <t>Дружба ул. (г.Бор) д. 002</t>
  </si>
  <si>
    <t>Дружба ул. (г.Бор) д. 003</t>
  </si>
  <si>
    <t>Дружба ул. (г.Бор) д. 004</t>
  </si>
  <si>
    <t>Железнодорожная ул.(г.Бор) д. 10</t>
  </si>
  <si>
    <t>Железнодорожная ул.(г.Бор) д. 16</t>
  </si>
  <si>
    <t>Железнодорожная ул.(г.Бор) д. 34</t>
  </si>
  <si>
    <t>Железнодорожная ул.(г.Бор) д. 4</t>
  </si>
  <si>
    <t>Железнодорожная ул.(г.Бор) д. 42</t>
  </si>
  <si>
    <t>прот.  в+к</t>
  </si>
  <si>
    <t>Железнодорожная ул.(г.Бор) д. 44</t>
  </si>
  <si>
    <t>всод+кан</t>
  </si>
  <si>
    <t>Железнодорожная ул.(г.Бор) д. 6</t>
  </si>
  <si>
    <t>К.Маркса ул. (п.Октяб) д. 002</t>
  </si>
  <si>
    <t>К.Маркса ул. (п.Октяб) д. 004</t>
  </si>
  <si>
    <t>Камышитовая ул.(п.Октяб.] д. 2</t>
  </si>
  <si>
    <t>управ ВБ</t>
  </si>
  <si>
    <t>Камышитовая ул.(п.Октяб.] д. 3</t>
  </si>
  <si>
    <t>неп.упр.</t>
  </si>
  <si>
    <t>Камышитовая ул.(п.Октяб.] д. 9</t>
  </si>
  <si>
    <t>непосредственное управление с 1.08.2013</t>
  </si>
  <si>
    <t>кв.Дружба ул. (г.Бор) д. 001</t>
  </si>
  <si>
    <t>кв.Дружба ул. (г.Бор) д. 002</t>
  </si>
  <si>
    <t>кв.Дружба ул. (г.Бор) д. 003</t>
  </si>
  <si>
    <t>кв.Дружба ул. (г.Бор) д. 004</t>
  </si>
  <si>
    <t>кв.Дружба ул. (г.Бор) д. 005</t>
  </si>
  <si>
    <t>кв.Дружба ул. (г.Бор) д. 006</t>
  </si>
  <si>
    <t>кв.Дружба ул. (г.Бор) д. 007</t>
  </si>
  <si>
    <t>кв.Дружба ул. (г.Бор) д. 008</t>
  </si>
  <si>
    <t>кв.Дружба ул. (г.Бор) д. 009</t>
  </si>
  <si>
    <t>кв.Дружба ул. (г.Бор) д. 010</t>
  </si>
  <si>
    <t>кв.Дружба ул. (г.Бор) д. 010а</t>
  </si>
  <si>
    <t>кв.Дружба ул. (г.Бор) д. 011</t>
  </si>
  <si>
    <t>кв.Дружба ул. (г.Бор) д. 012</t>
  </si>
  <si>
    <t>кв.Дружба ул. (г.Бор) д. 013</t>
  </si>
  <si>
    <t>кв.Дружба ул. (г.Бор) д. 017</t>
  </si>
  <si>
    <t>кв.Дружба ул. (г.Бор) д. 018</t>
  </si>
  <si>
    <t>кв.Дружба ул. (г.Бор) д. 020</t>
  </si>
  <si>
    <t>кв.Дружба ул. (г.Бор) д. 022</t>
  </si>
  <si>
    <t>кв.Дружба ул. (г.Бор) д. 023</t>
  </si>
  <si>
    <t>Клубная ул. (г.Бор) д. 001</t>
  </si>
  <si>
    <t xml:space="preserve">прот </t>
  </si>
  <si>
    <t>Клубная ул. (г.Бор) д. 002</t>
  </si>
  <si>
    <t>Клубная ул. (г.Бор) д. 005</t>
  </si>
  <si>
    <t>Клубная ул. (г.Бор) д. 007</t>
  </si>
  <si>
    <t>Клубная ул. (г.Бор) д. 009</t>
  </si>
  <si>
    <t>Клубная ул. (г.Бор) д. 009а</t>
  </si>
  <si>
    <t>Клубная ул. (г.Бор) д.3</t>
  </si>
  <si>
    <t>прот</t>
  </si>
  <si>
    <t>Комсомольская ул.(п.Октяб] д. 002</t>
  </si>
  <si>
    <t>Комсомольская ул.(п.Октяб] д. 004</t>
  </si>
  <si>
    <t>Комсомольская ул.(п.Октяб] д. 008</t>
  </si>
  <si>
    <t>Комсомольская ул.(п.Октяб] д. 009</t>
  </si>
  <si>
    <t>Комсомольская ул.(п.Октяб] д. 010</t>
  </si>
  <si>
    <t>Комсомольская ул.(п.Октяб] д. 011</t>
  </si>
  <si>
    <t>Комсомольская ул.(п.Октяб] д. 012</t>
  </si>
  <si>
    <t>Комсомольская ул.(п.Октяб] д. 015</t>
  </si>
  <si>
    <t>Комсомольская ул.(п.Октяб] д. 016</t>
  </si>
  <si>
    <t>Комсомольская ул.(п.Октяб] д. 017</t>
  </si>
  <si>
    <t>Комсомольская ул.(п.Октяб] д. 018</t>
  </si>
  <si>
    <t>Комсомольская ул.(п.Октяб] д. 019</t>
  </si>
  <si>
    <t>Комсомольская ул.(п.Октяб] д. 020</t>
  </si>
  <si>
    <t>Комсомольская ул.(п.Октяб] д. 021</t>
  </si>
  <si>
    <t>Комсомольская ул.(п.Октяб] д. 022</t>
  </si>
  <si>
    <t>Комсомольская ул.(п.Октяб] д. 023</t>
  </si>
  <si>
    <t>Комсомольская ул.(п.Октяб] д. 024</t>
  </si>
  <si>
    <t>Комсомольская ул.(п.Октяб] д. 025</t>
  </si>
  <si>
    <t>Кооперативная ул.(п.Октяб) д. 2</t>
  </si>
  <si>
    <t>расселение с 1.05.11 снесен 01.10.12</t>
  </si>
  <si>
    <t>Кооперативная ул.(п.Октяб) д. 3</t>
  </si>
  <si>
    <t>Кооперативная ул.(п.Октяб) д. 4</t>
  </si>
  <si>
    <t>Кооперативная ул.(п.Октяб) д. 5</t>
  </si>
  <si>
    <t>Кооперативная ул.(п.Октяб) д. 6</t>
  </si>
  <si>
    <t>Красногорка  м-н д. 011</t>
  </si>
  <si>
    <t>Красногорка  м-н д. 013</t>
  </si>
  <si>
    <t>Красногорка  м-н д. 014</t>
  </si>
  <si>
    <t>Красногорка ул. (г.Бор) д. 004</t>
  </si>
  <si>
    <t>Красногорка ул. (г.Бор) д. 006</t>
  </si>
  <si>
    <t>ушел в ТСЖ с 1.04.15</t>
  </si>
  <si>
    <t>Красногорка ул. (г.Бор) д. 008</t>
  </si>
  <si>
    <t>Красногорка ул. (г.Бор) д. 010</t>
  </si>
  <si>
    <t>Лесная ул. (г.Бор) д. 001</t>
  </si>
  <si>
    <t>Лесная ул. (п.Октяб] д. 001</t>
  </si>
  <si>
    <t>печь</t>
  </si>
  <si>
    <t>Лесная ул. (г.Бор) д. 003</t>
  </si>
  <si>
    <t>Луговая ул. (п.Октяб) д. 003</t>
  </si>
  <si>
    <t>М.Горького ул.(г.Бор)100</t>
  </si>
  <si>
    <t>М.Горького ул. (г.Бор) д. 085а</t>
  </si>
  <si>
    <t>М.Горького ул. (г.Бор) д. 092</t>
  </si>
  <si>
    <t>М.Горького ул. (г.Бор) д. 095</t>
  </si>
  <si>
    <t>М.Горького ул. (г.Бор) д. 096</t>
  </si>
  <si>
    <t>М.Горького ул. (г.Бор) д. 097</t>
  </si>
  <si>
    <t>М.Горького ул. (г.Бор) д. 098</t>
  </si>
  <si>
    <t>М.Горького ул. (г.Бор) д. 099</t>
  </si>
  <si>
    <t>М.Горького ул. (г.Бор) д. 101</t>
  </si>
  <si>
    <t>М.Горького ул. (г.Бор) д. 102</t>
  </si>
  <si>
    <t>М.Горького ул. (г.Бор) д. 103</t>
  </si>
  <si>
    <t>М.Горького ул. (г.Бор) д. 104</t>
  </si>
  <si>
    <t>М.Горького ул. (г.Бор) д. 105</t>
  </si>
  <si>
    <t>пмрот</t>
  </si>
  <si>
    <t>Молодежная ул. (п.Октяб) д. 002</t>
  </si>
  <si>
    <t>Молодежная ул. (п.Октяб) д. 003</t>
  </si>
  <si>
    <t>Молодежная ул. (п.Октяб) д. 004</t>
  </si>
  <si>
    <t>Набережная ул. (п.Октяб) д. 009</t>
  </si>
  <si>
    <t>Набережная ул. (п.Октяб) д. 010</t>
  </si>
  <si>
    <t>Набережная ул. (п.Октяб) д. 011</t>
  </si>
  <si>
    <t>Набережная ул. (п.Октяб) д. 014</t>
  </si>
  <si>
    <t>Набережная ул. (п.Октяб) д. 016</t>
  </si>
  <si>
    <t>ушел</t>
  </si>
  <si>
    <t>сам</t>
  </si>
  <si>
    <t>2010фев</t>
  </si>
  <si>
    <t>Набережная ул. (п.Октяб) д. 018</t>
  </si>
  <si>
    <t>Набережная ул. (п.Октяб) д. 020</t>
  </si>
  <si>
    <t>пртот</t>
  </si>
  <si>
    <t>Набережная ул. (п.Октяб) д. 022</t>
  </si>
  <si>
    <t>Нагорная ул. (г.Бор) д. 008</t>
  </si>
  <si>
    <t>Народная ул. (г.Бор) д. 005</t>
  </si>
  <si>
    <t>ч/ф</t>
  </si>
  <si>
    <t>2009 дек</t>
  </si>
  <si>
    <t>Народная ул. (г.Бор) д. 013</t>
  </si>
  <si>
    <t xml:space="preserve">непосредственное </t>
  </si>
  <si>
    <t>Неклюдово ул. (г.Бор) д. 001</t>
  </si>
  <si>
    <t>Неклюдово ул. (г.Бор) д. 003</t>
  </si>
  <si>
    <t>Сл уж. 07.13</t>
  </si>
  <si>
    <t>Неклюдово ул. (г.Бор) д. 013</t>
  </si>
  <si>
    <t>рас с 1 сент</t>
  </si>
  <si>
    <t>Неклюдово ул. (г.Бор) д. 017</t>
  </si>
  <si>
    <t>Некрасова ул. (п.Октяб) д. 001</t>
  </si>
  <si>
    <t>Некрасова ул. (п.Октяб) д. 002</t>
  </si>
  <si>
    <t>Некрасова ул. (п.Октяб) д. 002а</t>
  </si>
  <si>
    <t>Некрасова ул. (п.Октяб) д. 003</t>
  </si>
  <si>
    <t>Некрасова ул. (п.Октяб) д. 004</t>
  </si>
  <si>
    <t>Некрасова ул. (п.Октяб) д. 005</t>
  </si>
  <si>
    <t>Некрасова ул. (п.Октяб) д. 006</t>
  </si>
  <si>
    <t>Некрасова ул. (п.Октяб) д. 007</t>
  </si>
  <si>
    <t>Некрасова ул. (п.Октяб) д. 008</t>
  </si>
  <si>
    <t>Некрасова ул. (п.Октяб) д. 009</t>
  </si>
  <si>
    <t>Некрасова ул. (п.Октяб) д. 010</t>
  </si>
  <si>
    <t>Некрасова ул. (п.Октяб) д. 011</t>
  </si>
  <si>
    <t>Некрасова ул. (п.Октяб) д. 012</t>
  </si>
  <si>
    <t>Некрасова ул. (п.Октяб) д. 013</t>
  </si>
  <si>
    <t>Некрасова ул. (п.Октяб) д. 015</t>
  </si>
  <si>
    <t>Некрасова ул. (п.Октяб) д. 016</t>
  </si>
  <si>
    <t>Некрасова ул. (п.Октяб) д. 017</t>
  </si>
  <si>
    <t>Некрасова ул. (п.Октяб) д. 018</t>
  </si>
  <si>
    <t>Некрасова ул. (п.Октяб) д. 019</t>
  </si>
  <si>
    <t>Некрасова ул. (п.Октяб) д. 021</t>
  </si>
  <si>
    <t>Новая ул. (п.Неклюдово ) д. 003</t>
  </si>
  <si>
    <t>Новая ул. (п.Неклюдово ) д. 004</t>
  </si>
  <si>
    <t>Новая ул. (п.Неклюдово ) д. 005</t>
  </si>
  <si>
    <t>Новая ул. (п.Неклюдово ) д. 006</t>
  </si>
  <si>
    <t>Новая ул. (п.Неклюдово ) д. 007</t>
  </si>
  <si>
    <t>Новая ул. (п.Неклюдово ) д. 009</t>
  </si>
  <si>
    <t>Октябрьская ул. (п.Октяб) д. 002</t>
  </si>
  <si>
    <t>Парм14</t>
  </si>
  <si>
    <t>Октябрьская ул. (п.Октяб) д. 003</t>
  </si>
  <si>
    <t>Октябрьская ул. (п.Октяб) д. 020</t>
  </si>
  <si>
    <t>Октябрьская ул. (п.Октяб) д. 005</t>
  </si>
  <si>
    <t>Октябрьская ул. (п.Октяб) д. 006</t>
  </si>
  <si>
    <t>сгорел письмо администрации от 13 03 2013</t>
  </si>
  <si>
    <t>Октябрьская ул. (п.Октяб) д. 007</t>
  </si>
  <si>
    <t>Октябрьская ул. (п.Октяб) д. 008</t>
  </si>
  <si>
    <t>Пар14</t>
  </si>
  <si>
    <t>Октябрьская ул. (п.Октяб) д. 009</t>
  </si>
  <si>
    <t>Октябрьская ул. (п.Октяб) д. 011</t>
  </si>
  <si>
    <t>Октябрьская ул. (п.Октяб) д. 012</t>
  </si>
  <si>
    <t>Октябрьская ул. (п.Октяб) д. 013</t>
  </si>
  <si>
    <t>Октябрьская ул. (п.Октяб) д. 015</t>
  </si>
  <si>
    <t>расселение с 1 сентября</t>
  </si>
  <si>
    <t>Октябрьская ул. (п.Октяб) д. 029</t>
  </si>
  <si>
    <t>Октябрьская ул. (п.Октяб) д. 031</t>
  </si>
  <si>
    <t>Октябрьская ул. (п.Октяб) д. 035</t>
  </si>
  <si>
    <t>Октябрьская ул. (п.Октяб) д. 036</t>
  </si>
  <si>
    <t>Октябрьская ул. (п.Октяб) д. 037</t>
  </si>
  <si>
    <t>Октябрьская ул. (п.Октяб) д. 038</t>
  </si>
  <si>
    <t>Октябрьская ул. (п.Октяб) д. 039</t>
  </si>
  <si>
    <t>про т</t>
  </si>
  <si>
    <t>Октябрьская ул. (п.Октяб) д. 039а</t>
  </si>
  <si>
    <t>Октябрьская ул. (п.Октяб) д. 040</t>
  </si>
  <si>
    <t>Октябрьская ул. (п.Октяб) д. 041</t>
  </si>
  <si>
    <t>Октябрьская ул. (п.Октяб) д. 042</t>
  </si>
  <si>
    <t>Октябрьская ул. (п.Октяб) д. 043</t>
  </si>
  <si>
    <t>Октябрьская ул. (п.Октяб) д. 044</t>
  </si>
  <si>
    <t>Октябрьская ул. (п.Октяб) д. 045</t>
  </si>
  <si>
    <t>Первомайская ул. (п.Октяб) д. 001</t>
  </si>
  <si>
    <t>Первомайская ул. (п.Октяб) д. 002</t>
  </si>
  <si>
    <t>Первомайская ул. (п.Октяб) д. 003</t>
  </si>
  <si>
    <t>снесен 1.10.12</t>
  </si>
  <si>
    <t xml:space="preserve"> </t>
  </si>
  <si>
    <t>Первомайская ул. (п.Октяб) д. 004</t>
  </si>
  <si>
    <t>Первомайская ул. (п.Октяб) д. 005</t>
  </si>
  <si>
    <t>Первомайская ул. (п.Октяб) д. 006</t>
  </si>
  <si>
    <t>Перронная ул. (г.Бор) д. 001а</t>
  </si>
  <si>
    <t>служ.</t>
  </si>
  <si>
    <t>Перронная ул. (г.Бор) д. 002а</t>
  </si>
  <si>
    <t>Перронная ул. (г.Бор) д. 004а</t>
  </si>
  <si>
    <t>Перронная ул. (г.Бор) д. 005а</t>
  </si>
  <si>
    <t>пррот</t>
  </si>
  <si>
    <t>Перронная ул. (г.Бор) д. 010а</t>
  </si>
  <si>
    <t>Перронная ул. (г.Бор) д. 016а</t>
  </si>
  <si>
    <t>Перронная ул. (г.Бор) д. 017</t>
  </si>
  <si>
    <t>Перронная ул. (г.Бор) д. 027</t>
  </si>
  <si>
    <t>Перронная ул. (г.Бор) д. 030</t>
  </si>
  <si>
    <t>Плеханова ул. (г.Бор) д. 009</t>
  </si>
  <si>
    <t>Плеханова ул. (г.Бор) д. 011</t>
  </si>
  <si>
    <t>Плеханова ул. (г.Бор) д. 013</t>
  </si>
  <si>
    <t>Плеханова ул. (г.Бор) д. 015</t>
  </si>
  <si>
    <t>Плеханова ул. (г.Бор) д. 017</t>
  </si>
  <si>
    <t>Плеханова ул. (г.Бор) д. 019</t>
  </si>
  <si>
    <t>Плеханова ул. (г.Бор) д. 021</t>
  </si>
  <si>
    <t>Победы ул. (п.Октяб) д. 001</t>
  </si>
  <si>
    <t>Победы ул. (п.Октяб) д. 001а</t>
  </si>
  <si>
    <t>Победы ул. (п.Октяб) д. 002</t>
  </si>
  <si>
    <t>Победы ул. (п.Октяб) д. 003</t>
  </si>
  <si>
    <t>Победы ул. (п.Октяб) д. 004</t>
  </si>
  <si>
    <t>Победы ул. (п.Октяб) д. 005</t>
  </si>
  <si>
    <t>Победы ул. (п.Октяб) д. 006</t>
  </si>
  <si>
    <t>Победы ул. (п.Октяб) д. 007</t>
  </si>
  <si>
    <t>Победы ул. (п.Октяб) д. 008</t>
  </si>
  <si>
    <t>Победы ул. (п.Октяб) д. 009</t>
  </si>
  <si>
    <t>Победы ул. (п.Октяб) д. 010</t>
  </si>
  <si>
    <t>Победы ул. (п.Октяб) д. 011</t>
  </si>
  <si>
    <t>Победы ул. (п.Октяб) д. 012</t>
  </si>
  <si>
    <t>Победы ул. (п.Октяб) д. 013</t>
  </si>
  <si>
    <t>Победы ул. (п.Октяб) д. 014</t>
  </si>
  <si>
    <t>Победы ул. (п.Октяб) д. 015</t>
  </si>
  <si>
    <t>Победы ул. (п.Октяб) д. 017</t>
  </si>
  <si>
    <t>Победы ул. (п.Октяб) д. 018</t>
  </si>
  <si>
    <t>Победы ул. (п.Октяб) д. 019</t>
  </si>
  <si>
    <t>Победы ул. (п.Октяб) д. 020</t>
  </si>
  <si>
    <t>Победы ул. (п.Октяб) д. 021</t>
  </si>
  <si>
    <t>Победы ул. (п.Октяб) д. 022</t>
  </si>
  <si>
    <t>Полевая  ул.(Неклюд.г.Бор) д. 001</t>
  </si>
  <si>
    <t>рассел.с1.05.11</t>
  </si>
  <si>
    <t>Полевая  ул.(Неклюд.г.Бор) д. 004</t>
  </si>
  <si>
    <t>Полевая  ул.(Неклюд.г.Бор) д. 005</t>
  </si>
  <si>
    <t>Полевая  ул.(Неклюд.г.Бор) д. 006</t>
  </si>
  <si>
    <t>Полевая  ул.(Неклюд.г.Бор) д. 007</t>
  </si>
  <si>
    <t>Полевая  ул.(Неклюд.г.Бор) д. 008</t>
  </si>
  <si>
    <t>Полевая  ул.(Неклюд.г.Бор) д. 009</t>
  </si>
  <si>
    <t>Полевая  ул.(Неклюд.г.Бор) д. 011</t>
  </si>
  <si>
    <t>Полевая  ул.(Неклюд.г.Бор) д. 013</t>
  </si>
  <si>
    <t>Полевая  ул.(Неклюд.г.Бор) д. 015</t>
  </si>
  <si>
    <t>Пролетарская ул.(п.Октяб) д. 001</t>
  </si>
  <si>
    <t>Пролетарская ул.(п.Октяб) д. 002</t>
  </si>
  <si>
    <t>Пролетарская ул.(п.Октяб) д. 003</t>
  </si>
  <si>
    <t>Пролетарская ул.(п.Октяб) д. 004</t>
  </si>
  <si>
    <t>Пролетарская ул.(п.Октяб) д. 005</t>
  </si>
  <si>
    <t>Пролетарская ул.(п.Октяб) д. 006</t>
  </si>
  <si>
    <t>Пролетарская ул.(п.Октяб) д. 007</t>
  </si>
  <si>
    <t>Пролетарская ул.(п.Октяб) д. 008</t>
  </si>
  <si>
    <t>сам с 1.01.2013</t>
  </si>
  <si>
    <t>Пролетарская ул.(п.Октяб) д. 010</t>
  </si>
  <si>
    <t>сл.кан</t>
  </si>
  <si>
    <t>сами</t>
  </si>
  <si>
    <t>Пролетарская ул.(п.Октяб) д. 018</t>
  </si>
  <si>
    <t>Пушкина ул. (п.Октяб) д. 002</t>
  </si>
  <si>
    <t>Пушкина ул. (п.Октяб) д. 004</t>
  </si>
  <si>
    <t>Пушкина ул. (п.Октяб) д. 006</t>
  </si>
  <si>
    <t>непосредств 01.01.2014</t>
  </si>
  <si>
    <t>Пушкина ул. (п.Октяб) д. 022</t>
  </si>
  <si>
    <t>Пушкина ул. (п.Октяб) д. 024</t>
  </si>
  <si>
    <t>Пушкина ул. (п.Октяб) д. 028</t>
  </si>
  <si>
    <t>Пушкина ул. (п.Октяб) д. 032</t>
  </si>
  <si>
    <t>Садовая ул. (г.Бор) д. 029</t>
  </si>
  <si>
    <t>Садовая ул. (г.Бор) д. 039</t>
  </si>
  <si>
    <t>Садовая ул. (п.Октяб) д. 003</t>
  </si>
  <si>
    <t>аварийный</t>
  </si>
  <si>
    <t>Сеченова ул. (г.Бор) д. 001</t>
  </si>
  <si>
    <t>сам с 1.10.12</t>
  </si>
  <si>
    <t>Совхозная ул. (г.Бор) д. 005</t>
  </si>
  <si>
    <t>Толстого ул. (г.Бор) д. 008</t>
  </si>
  <si>
    <t>Толстого ул. (г.Бор) д. 010</t>
  </si>
  <si>
    <t>Толстого ул. (г.Бор) д. 012</t>
  </si>
  <si>
    <t>Трудовая ул. (г.Бор) д. 001</t>
  </si>
  <si>
    <t>Трудовая ул. (г.Бор) д. 002</t>
  </si>
  <si>
    <t>Трудовая ул. (г.Бор) д. 003</t>
  </si>
  <si>
    <t>Трудовая ул. (г.Бор) д. 004</t>
  </si>
  <si>
    <t>Трудовая ул. (г.Бор) д. 005</t>
  </si>
  <si>
    <t>Трудовая ул. (г.Бор) д. 006</t>
  </si>
  <si>
    <t>Трудовая ул. (г.Бор) д. 007</t>
  </si>
  <si>
    <t>Трудовая ул. (г.Бор) д. 008а</t>
  </si>
  <si>
    <t>Трудовая ул. (г.Бор) д. 009</t>
  </si>
  <si>
    <t>Трудовая ул. (г.Бор) д. 010</t>
  </si>
  <si>
    <t>Трудовая ул. (г.Бор) д. 012</t>
  </si>
  <si>
    <t>Трудовая ул. (г.Бор) д. 014</t>
  </si>
  <si>
    <t>Трудовая ул. (г.Бор) д. 014а</t>
  </si>
  <si>
    <t>Трудовая ул. (г.Бор) д. 016</t>
  </si>
  <si>
    <t>Трудовая ул. (г.Бор) д. 018</t>
  </si>
  <si>
    <t>Трудовая ул. (г.Бор) д. 024</t>
  </si>
  <si>
    <t>Трудовая ул. (г.Бор) д. 026</t>
  </si>
  <si>
    <t>Урожайная ул. (г.Бор) д. 036</t>
  </si>
  <si>
    <t>Успенского  пер. (г.Бор) д. 001</t>
  </si>
  <si>
    <t>ролт</t>
  </si>
  <si>
    <t>Успенского  пер. (г.Бор) д. 002</t>
  </si>
  <si>
    <t>Успенского  пер. (г.Бор) д. 003</t>
  </si>
  <si>
    <t>Успенского  пер. (г.Бор) д. 004</t>
  </si>
  <si>
    <t>протт</t>
  </si>
  <si>
    <t>Успенского  пер. (г.Бор) д. 005</t>
  </si>
  <si>
    <t>Успенского  пер. (г.Бор) д. 006</t>
  </si>
  <si>
    <t>Успенского ул. (г.Бор) д. 002</t>
  </si>
  <si>
    <t>Чапаева ул. (п.Некл/) д. 004</t>
  </si>
  <si>
    <t>Чапаева ул. (п.Некл/) д. 005</t>
  </si>
  <si>
    <t>Чапаева ул. (п.Некл/) д. 007</t>
  </si>
  <si>
    <t>Чапаева ул. (п.Некл/) д. 009</t>
  </si>
  <si>
    <t>Чапаева ул. (п.Некл/) д. 010</t>
  </si>
  <si>
    <t>Чапаева ул. (п.Некл/) д. 012</t>
  </si>
  <si>
    <t>Чапаева ул. (п.Некл/) д. 014</t>
  </si>
  <si>
    <t>Чапаева ул. (п.Некл/) д. 016</t>
  </si>
  <si>
    <t>Чапаева ул. (п.Некл/) д. 018</t>
  </si>
  <si>
    <t>Чапаева ул. (п.Некл/) д. 021</t>
  </si>
  <si>
    <t>Школьная ул. (п.Октяб) д. 018</t>
  </si>
  <si>
    <t>Школьная ул. (п.Октяб) д. 030</t>
  </si>
  <si>
    <t>Юрасовская ул. (г.Бор) д. 032а</t>
  </si>
  <si>
    <t xml:space="preserve">Конкурс </t>
  </si>
  <si>
    <t>Урожайная ул. (г.Бор) д. 035</t>
  </si>
  <si>
    <t>дог от 28.10.14 сроком на 2,8 года</t>
  </si>
  <si>
    <t>Сеченова ул. (г.Бор) д. 003</t>
  </si>
  <si>
    <t>Железнодорожная ул.(г.Бор) д. 22</t>
  </si>
  <si>
    <t>д. 28.10.14 н а 2,8года</t>
  </si>
  <si>
    <t>1.0715-30.06.16</t>
  </si>
  <si>
    <t>Вокзальн.п.Некл. ул.(г.Бор) д. 91</t>
  </si>
  <si>
    <t>дог.от  28.10.14 н а 2,8года</t>
  </si>
  <si>
    <t>Народная ул. (г.Бор) д. 011</t>
  </si>
  <si>
    <t>Совхозная ул. (г.Бор) д. 003</t>
  </si>
  <si>
    <t>Камышитовая ул.(п.Октяб.] д. 7</t>
  </si>
  <si>
    <t xml:space="preserve">дог.от28.10.14 сриоком2,8года </t>
  </si>
  <si>
    <t>Камышитовая ул.(п.Октяб.] д. 12</t>
  </si>
  <si>
    <t>Пролетарская ул.(п.Октяб) д. 012</t>
  </si>
  <si>
    <t>Пролетарская ул.(п.Октяб) д. 020</t>
  </si>
  <si>
    <t xml:space="preserve">самоуп с 1.01.15 </t>
  </si>
  <si>
    <t>Пушкина ул. (п.Октяб) д. 020</t>
  </si>
  <si>
    <t>Красногорка ул.(г.Бор) д.15</t>
  </si>
  <si>
    <t>д 10.10.14на 1,8 года</t>
  </si>
  <si>
    <t>Борская ферма ул. (г.Бор) д. 11а</t>
  </si>
  <si>
    <t>Перронная ул. (г.Бор) д. 028</t>
  </si>
  <si>
    <t>С1.07.15-30.06.16</t>
  </si>
  <si>
    <t>К.Маркса ул. (п.Октяб) д. 010</t>
  </si>
  <si>
    <t>самоуп с 1.08.14</t>
  </si>
  <si>
    <t>Комсомольская ул.(п.Октяб] д. 006</t>
  </si>
  <si>
    <t>дон от 10.10.ю14 сроком на1,8 года</t>
  </si>
  <si>
    <t>Комсомольская ул.(п.Октяб] д. 007</t>
  </si>
  <si>
    <t>Комсомольская ул.(п.Октяб] д. 013</t>
  </si>
  <si>
    <t>Пролетарская ул.(п.Октяб) д. 024</t>
  </si>
  <si>
    <t>Пролетарская ул.(п.Октяб) д. 014</t>
  </si>
  <si>
    <t>Лесная ул. (п.Октяб] д. 003</t>
  </si>
  <si>
    <t>Баталово-4</t>
  </si>
  <si>
    <t>Металлургов д.29</t>
  </si>
  <si>
    <t>конкурс</t>
  </si>
  <si>
    <t>дог от 17.10.14</t>
  </si>
  <si>
    <t>Металлургов д.33</t>
  </si>
  <si>
    <t>1.07.15-30.06.16</t>
  </si>
  <si>
    <t>Металлургов д.35</t>
  </si>
  <si>
    <t>ВСЕГО ООО УК «Волга-Бор»</t>
  </si>
  <si>
    <t>ЗАО « Волга-Бор»</t>
  </si>
  <si>
    <t>общежития</t>
  </si>
  <si>
    <t>Вокзальная  д.97</t>
  </si>
  <si>
    <t>Чапаева д.15</t>
  </si>
  <si>
    <t>Октябрьская (п.Октябр) д. 17</t>
  </si>
  <si>
    <t>Октябрьская (п.Октябр) д. 33</t>
  </si>
  <si>
    <t>Одесская ул. (г.Бор) д.7</t>
  </si>
  <si>
    <t>Одесская ул. (г.Бор) д.11</t>
  </si>
  <si>
    <t>договор с 1.06.14г. на 3 года</t>
  </si>
  <si>
    <t>Одесская ул. (г.Бор) д.13</t>
  </si>
  <si>
    <t>обслуживание</t>
  </si>
  <si>
    <t>Одесская ул. (г.Бор) д.17</t>
  </si>
  <si>
    <t>Одесская ул. (г.Бор) д.5</t>
  </si>
  <si>
    <t>Металлургов д.27</t>
  </si>
  <si>
    <t>ВСЕГО ЗАО «Волга-Бор»</t>
  </si>
  <si>
    <t>Размер платы по содержанию и ремонту общего имущества многоквартирных домов,находящихся в управлении ООО УК Волга-Бор" (калькуляция)</t>
  </si>
  <si>
    <t>Утверждено</t>
  </si>
  <si>
    <t>Директор ООО УК "Волга-Бор"</t>
  </si>
  <si>
    <t>и утилизация ТКО</t>
  </si>
  <si>
    <t>Тариф</t>
  </si>
  <si>
    <t>Косовских Е.А. ________________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</si>
</sst>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7"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8"/>
      <name val="Arial Cyr"/>
      <family val="2"/>
    </font>
    <font>
      <sz val="9"/>
      <color indexed="10"/>
      <name val="Times New Roman"/>
      <family val="1"/>
    </font>
    <font>
      <sz val="9"/>
      <name val="Arial Cyr"/>
      <family val="2"/>
    </font>
    <font>
      <b/>
      <sz val="13"/>
      <name val="Times New Roman"/>
      <family val="1"/>
    </font>
    <font>
      <sz val="7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5" borderId="7" applyNumberFormat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1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2" fontId="10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/>
    </xf>
    <xf numFmtId="0" fontId="9" fillId="18" borderId="10" xfId="0" applyFont="1" applyFill="1" applyBorder="1" applyAlignment="1">
      <alignment horizontal="left"/>
    </xf>
    <xf numFmtId="2" fontId="2" fillId="18" borderId="10" xfId="0" applyNumberFormat="1" applyFont="1" applyFill="1" applyBorder="1" applyAlignment="1">
      <alignment horizontal="center"/>
    </xf>
    <xf numFmtId="2" fontId="1" fillId="18" borderId="10" xfId="0" applyNumberFormat="1" applyFont="1" applyFill="1" applyBorder="1" applyAlignment="1">
      <alignment horizontal="center"/>
    </xf>
    <xf numFmtId="2" fontId="12" fillId="18" borderId="10" xfId="0" applyNumberFormat="1" applyFont="1" applyFill="1" applyBorder="1" applyAlignment="1">
      <alignment horizontal="center"/>
    </xf>
    <xf numFmtId="0" fontId="1" fillId="18" borderId="10" xfId="0" applyFont="1" applyFill="1" applyBorder="1" applyAlignment="1" applyProtection="1">
      <alignment horizontal="center"/>
      <protection hidden="1"/>
    </xf>
    <xf numFmtId="2" fontId="1" fillId="18" borderId="10" xfId="0" applyNumberFormat="1" applyFont="1" applyFill="1" applyBorder="1" applyAlignment="1" applyProtection="1">
      <alignment horizontal="center"/>
      <protection hidden="1"/>
    </xf>
    <xf numFmtId="2" fontId="2" fillId="18" borderId="10" xfId="0" applyNumberFormat="1" applyFont="1" applyFill="1" applyBorder="1" applyAlignment="1" applyProtection="1">
      <alignment horizontal="center"/>
      <protection hidden="1"/>
    </xf>
    <xf numFmtId="2" fontId="2" fillId="19" borderId="10" xfId="0" applyNumberFormat="1" applyFont="1" applyFill="1" applyBorder="1" applyAlignment="1" applyProtection="1">
      <alignment horizontal="center"/>
      <protection hidden="1"/>
    </xf>
    <xf numFmtId="2" fontId="1" fillId="19" borderId="12" xfId="0" applyNumberFormat="1" applyFont="1" applyFill="1" applyBorder="1" applyAlignment="1">
      <alignment horizontal="center"/>
    </xf>
    <xf numFmtId="2" fontId="1" fillId="18" borderId="12" xfId="0" applyNumberFormat="1" applyFont="1" applyFill="1" applyBorder="1" applyAlignment="1">
      <alignment horizontal="center"/>
    </xf>
    <xf numFmtId="164" fontId="1" fillId="18" borderId="12" xfId="0" applyNumberFormat="1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9" fillId="20" borderId="10" xfId="0" applyFont="1" applyFill="1" applyBorder="1" applyAlignment="1">
      <alignment horizontal="left"/>
    </xf>
    <xf numFmtId="2" fontId="2" fillId="20" borderId="10" xfId="0" applyNumberFormat="1" applyFont="1" applyFill="1" applyBorder="1" applyAlignment="1">
      <alignment horizontal="center"/>
    </xf>
    <xf numFmtId="2" fontId="1" fillId="20" borderId="10" xfId="0" applyNumberFormat="1" applyFont="1" applyFill="1" applyBorder="1" applyAlignment="1">
      <alignment horizontal="center"/>
    </xf>
    <xf numFmtId="2" fontId="12" fillId="20" borderId="10" xfId="0" applyNumberFormat="1" applyFont="1" applyFill="1" applyBorder="1" applyAlignment="1">
      <alignment horizontal="center"/>
    </xf>
    <xf numFmtId="2" fontId="1" fillId="20" borderId="10" xfId="0" applyNumberFormat="1" applyFont="1" applyFill="1" applyBorder="1" applyAlignment="1" applyProtection="1">
      <alignment horizontal="center"/>
      <protection hidden="1"/>
    </xf>
    <xf numFmtId="2" fontId="2" fillId="20" borderId="10" xfId="0" applyNumberFormat="1" applyFont="1" applyFill="1" applyBorder="1" applyAlignment="1" applyProtection="1">
      <alignment horizontal="center"/>
      <protection hidden="1"/>
    </xf>
    <xf numFmtId="2" fontId="1" fillId="2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 applyProtection="1">
      <alignment horizontal="center"/>
      <protection hidden="1"/>
    </xf>
    <xf numFmtId="2" fontId="1" fillId="0" borderId="12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9" fillId="18" borderId="10" xfId="0" applyFont="1" applyFill="1" applyBorder="1" applyAlignment="1">
      <alignment/>
    </xf>
    <xf numFmtId="2" fontId="1" fillId="21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9" fillId="20" borderId="10" xfId="0" applyFont="1" applyFill="1" applyBorder="1" applyAlignment="1">
      <alignment/>
    </xf>
    <xf numFmtId="164" fontId="1" fillId="20" borderId="12" xfId="0" applyNumberFormat="1" applyFont="1" applyFill="1" applyBorder="1" applyAlignment="1">
      <alignment horizontal="center"/>
    </xf>
    <xf numFmtId="0" fontId="0" fillId="20" borderId="0" xfId="0" applyFill="1" applyAlignment="1">
      <alignment/>
    </xf>
    <xf numFmtId="2" fontId="1" fillId="0" borderId="10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>
      <alignment/>
    </xf>
    <xf numFmtId="0" fontId="13" fillId="18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2" fontId="10" fillId="18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10" fillId="20" borderId="10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65" fontId="2" fillId="18" borderId="10" xfId="0" applyNumberFormat="1" applyFont="1" applyFill="1" applyBorder="1" applyAlignment="1" applyProtection="1">
      <alignment horizontal="center"/>
      <protection hidden="1"/>
    </xf>
    <xf numFmtId="165" fontId="2" fillId="0" borderId="10" xfId="0" applyNumberFormat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>
      <alignment horizontal="center"/>
    </xf>
    <xf numFmtId="0" fontId="17" fillId="18" borderId="10" xfId="0" applyFont="1" applyFill="1" applyBorder="1" applyAlignment="1">
      <alignment horizontal="left"/>
    </xf>
    <xf numFmtId="0" fontId="8" fillId="18" borderId="10" xfId="0" applyFont="1" applyFill="1" applyBorder="1" applyAlignment="1">
      <alignment horizontal="center"/>
    </xf>
    <xf numFmtId="0" fontId="8" fillId="21" borderId="10" xfId="0" applyFont="1" applyFill="1" applyBorder="1" applyAlignment="1">
      <alignment horizontal="center"/>
    </xf>
    <xf numFmtId="0" fontId="0" fillId="18" borderId="10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22" borderId="10" xfId="0" applyFont="1" applyFill="1" applyBorder="1" applyAlignment="1">
      <alignment horizontal="center"/>
    </xf>
    <xf numFmtId="0" fontId="9" fillId="22" borderId="10" xfId="0" applyFont="1" applyFill="1" applyBorder="1" applyAlignment="1">
      <alignment horizontal="left"/>
    </xf>
    <xf numFmtId="164" fontId="1" fillId="22" borderId="10" xfId="0" applyNumberFormat="1" applyFont="1" applyFill="1" applyBorder="1" applyAlignment="1">
      <alignment horizontal="center"/>
    </xf>
    <xf numFmtId="0" fontId="0" fillId="22" borderId="0" xfId="0" applyFill="1" applyAlignment="1">
      <alignment/>
    </xf>
    <xf numFmtId="2" fontId="1" fillId="22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hidden="1"/>
    </xf>
    <xf numFmtId="0" fontId="19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2"/>
  <sheetViews>
    <sheetView zoomScale="75" zoomScaleNormal="75" zoomScaleSheetLayoutView="75" zoomScalePageLayoutView="0" workbookViewId="0" topLeftCell="A1">
      <selection activeCell="O390" sqref="O390"/>
    </sheetView>
  </sheetViews>
  <sheetFormatPr defaultColWidth="11.57421875" defaultRowHeight="12.75"/>
  <cols>
    <col min="1" max="1" width="4.28125" style="1" customWidth="1"/>
    <col min="2" max="2" width="28.28125" style="2" customWidth="1"/>
    <col min="3" max="3" width="5.7109375" style="1" customWidth="1"/>
    <col min="4" max="4" width="12.421875" style="1" customWidth="1"/>
    <col min="5" max="5" width="10.421875" style="1" customWidth="1"/>
    <col min="6" max="6" width="10.7109375" style="1" customWidth="1"/>
    <col min="7" max="7" width="8.8515625" style="1" customWidth="1"/>
    <col min="8" max="8" width="7.00390625" style="1" customWidth="1"/>
    <col min="9" max="9" width="6.28125" style="1" customWidth="1"/>
    <col min="10" max="10" width="6.8515625" style="1" customWidth="1"/>
    <col min="11" max="11" width="5.28125" style="1" customWidth="1"/>
    <col min="12" max="12" width="10.00390625" style="1" customWidth="1"/>
    <col min="13" max="13" width="9.00390625" style="1" customWidth="1"/>
    <col min="14" max="14" width="7.421875" style="1" customWidth="1"/>
    <col min="15" max="15" width="6.8515625" style="1" customWidth="1"/>
    <col min="16" max="16" width="7.00390625" style="1" customWidth="1"/>
    <col min="17" max="18" width="7.421875" style="1" customWidth="1"/>
    <col min="19" max="19" width="8.7109375" style="1" customWidth="1"/>
    <col min="20" max="20" width="6.00390625" style="1" customWidth="1"/>
    <col min="21" max="21" width="6.421875" style="1" customWidth="1"/>
    <col min="22" max="22" width="8.28125" style="1" customWidth="1"/>
    <col min="23" max="24" width="0" style="1" hidden="1" customWidth="1"/>
    <col min="25" max="28" width="8.8515625" style="1" customWidth="1"/>
    <col min="29" max="29" width="0" style="1" hidden="1" customWidth="1"/>
    <col min="30" max="30" width="8.8515625" style="3" customWidth="1"/>
    <col min="31" max="32" width="0" style="1" hidden="1" customWidth="1"/>
    <col min="33" max="33" width="9.421875" style="1" customWidth="1"/>
    <col min="34" max="34" width="13.8515625" style="1" customWidth="1"/>
    <col min="35" max="46" width="11.57421875" style="1" customWidth="1"/>
    <col min="47" max="47" width="9.28125" style="1" customWidth="1"/>
    <col min="48" max="250" width="11.57421875" style="1" customWidth="1"/>
  </cols>
  <sheetData>
    <row r="1" spans="1:78" ht="12.75">
      <c r="A1" s="4"/>
      <c r="B1" s="5"/>
      <c r="C1" s="6"/>
      <c r="D1" s="4"/>
      <c r="E1" s="4"/>
      <c r="F1" s="4"/>
      <c r="G1" s="4"/>
      <c r="H1" s="4"/>
      <c r="I1" s="4"/>
      <c r="J1" s="4"/>
      <c r="K1" s="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8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78" ht="15.75">
      <c r="A2" s="4"/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9"/>
      <c r="Z2" s="9"/>
      <c r="AA2" s="9"/>
      <c r="AB2" s="9"/>
      <c r="AC2" s="9"/>
      <c r="AD2" s="10"/>
      <c r="AE2" s="9"/>
      <c r="AF2" s="9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78" ht="15.75">
      <c r="A3" s="4"/>
      <c r="B3" s="6"/>
      <c r="C3" s="6"/>
      <c r="D3" s="4"/>
      <c r="E3" s="6"/>
      <c r="F3" s="4"/>
      <c r="G3" s="4"/>
      <c r="H3" s="4"/>
      <c r="I3" s="4"/>
      <c r="J3" s="4"/>
      <c r="K3" s="11"/>
      <c r="L3" s="11"/>
      <c r="M3" s="11"/>
      <c r="N3" s="1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8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78" ht="15.75">
      <c r="A4" s="4"/>
      <c r="B4" s="6"/>
      <c r="C4" s="6"/>
      <c r="D4" s="4"/>
      <c r="E4" s="6"/>
      <c r="F4" s="4"/>
      <c r="G4" s="4"/>
      <c r="H4" s="4"/>
      <c r="I4" s="4"/>
      <c r="J4" s="4"/>
      <c r="K4" s="11"/>
      <c r="L4" s="11" t="s">
        <v>1</v>
      </c>
      <c r="M4" s="11"/>
      <c r="N4" s="11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12.75">
      <c r="A5" s="4"/>
      <c r="B5" s="12" t="s">
        <v>2</v>
      </c>
      <c r="C5" s="4">
        <v>4.7</v>
      </c>
      <c r="D5" s="4" t="s">
        <v>3</v>
      </c>
      <c r="E5" s="4"/>
      <c r="F5" s="4"/>
      <c r="G5" s="4"/>
      <c r="H5" s="4"/>
      <c r="I5" s="4"/>
      <c r="J5" s="4"/>
      <c r="K5" s="4"/>
      <c r="L5" s="4" t="s">
        <v>4</v>
      </c>
      <c r="M5" s="4" t="s">
        <v>5</v>
      </c>
      <c r="N5" s="4">
        <v>0.61</v>
      </c>
      <c r="O5" s="4"/>
      <c r="P5" s="4"/>
      <c r="Q5" s="4"/>
      <c r="R5" s="13"/>
      <c r="S5" s="14" t="s">
        <v>6</v>
      </c>
      <c r="T5" s="14"/>
      <c r="U5" s="4"/>
      <c r="V5" s="4">
        <v>3.7</v>
      </c>
      <c r="W5" s="4"/>
      <c r="X5" s="4"/>
      <c r="Y5" s="4" t="s">
        <v>3</v>
      </c>
      <c r="Z5" s="4"/>
      <c r="AA5" s="4"/>
      <c r="AB5" s="4"/>
      <c r="AC5" s="4"/>
      <c r="AD5" s="8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2.75">
      <c r="A6" s="4"/>
      <c r="B6" s="15" t="s">
        <v>7</v>
      </c>
      <c r="C6" s="4">
        <v>2.05</v>
      </c>
      <c r="D6" s="4" t="s">
        <v>3</v>
      </c>
      <c r="E6" s="4"/>
      <c r="F6" s="4"/>
      <c r="G6" s="4"/>
      <c r="H6" s="4"/>
      <c r="I6" s="4"/>
      <c r="J6" s="4"/>
      <c r="K6" s="4"/>
      <c r="L6" s="4"/>
      <c r="M6" s="4" t="s">
        <v>8</v>
      </c>
      <c r="N6" s="4">
        <v>0.6000000000000001</v>
      </c>
      <c r="O6" s="4"/>
      <c r="P6" s="4"/>
      <c r="Q6" s="4"/>
      <c r="R6" s="4"/>
      <c r="S6" s="4" t="s">
        <v>9</v>
      </c>
      <c r="T6" s="4"/>
      <c r="U6" s="16">
        <v>0.55</v>
      </c>
      <c r="V6" s="4">
        <v>2.03</v>
      </c>
      <c r="W6" s="4"/>
      <c r="X6" s="4"/>
      <c r="Y6" s="4" t="s">
        <v>3</v>
      </c>
      <c r="Z6" s="4"/>
      <c r="AA6" s="4"/>
      <c r="AB6" s="4"/>
      <c r="AC6" s="4"/>
      <c r="AD6" s="8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2.75">
      <c r="A7" s="4"/>
      <c r="B7" s="15" t="s">
        <v>10</v>
      </c>
      <c r="C7" s="4">
        <v>2.65</v>
      </c>
      <c r="D7" s="4" t="s">
        <v>3</v>
      </c>
      <c r="E7" s="4"/>
      <c r="F7" s="4"/>
      <c r="G7" s="4"/>
      <c r="H7" s="4"/>
      <c r="I7" s="4"/>
      <c r="J7" s="4"/>
      <c r="K7" s="4"/>
      <c r="L7" s="4"/>
      <c r="M7" s="4" t="s">
        <v>11</v>
      </c>
      <c r="N7" s="4">
        <v>0.2</v>
      </c>
      <c r="O7" s="4"/>
      <c r="P7" s="4"/>
      <c r="Q7" s="4"/>
      <c r="R7" s="4"/>
      <c r="S7" s="4" t="s">
        <v>12</v>
      </c>
      <c r="T7" s="4"/>
      <c r="U7" s="16">
        <v>0.45</v>
      </c>
      <c r="V7" s="4">
        <v>1.67</v>
      </c>
      <c r="W7" s="4"/>
      <c r="X7" s="4"/>
      <c r="Y7" s="4" t="s">
        <v>3</v>
      </c>
      <c r="Z7" s="4"/>
      <c r="AA7" s="4"/>
      <c r="AB7" s="4"/>
      <c r="AC7" s="4"/>
      <c r="AD7" s="8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59" ht="18.75" customHeight="1">
      <c r="A8" s="17" t="s">
        <v>13</v>
      </c>
      <c r="B8" s="18" t="s">
        <v>14</v>
      </c>
      <c r="C8" s="19" t="s">
        <v>15</v>
      </c>
      <c r="D8" s="17" t="s">
        <v>16</v>
      </c>
      <c r="E8" s="17" t="s">
        <v>16</v>
      </c>
      <c r="F8" s="17" t="s">
        <v>17</v>
      </c>
      <c r="G8" s="17" t="s">
        <v>16</v>
      </c>
      <c r="H8" s="17" t="s">
        <v>18</v>
      </c>
      <c r="I8" s="17" t="s">
        <v>19</v>
      </c>
      <c r="J8" s="17" t="s">
        <v>20</v>
      </c>
      <c r="K8" s="17" t="s">
        <v>21</v>
      </c>
      <c r="L8" s="109" t="s">
        <v>22</v>
      </c>
      <c r="M8" s="109"/>
      <c r="N8" s="109"/>
      <c r="O8" s="109"/>
      <c r="P8" s="17" t="s">
        <v>23</v>
      </c>
      <c r="Q8" s="17" t="s">
        <v>24</v>
      </c>
      <c r="R8" s="17" t="s">
        <v>25</v>
      </c>
      <c r="S8" s="17" t="s">
        <v>26</v>
      </c>
      <c r="T8" s="17" t="s">
        <v>27</v>
      </c>
      <c r="U8" s="17" t="s">
        <v>28</v>
      </c>
      <c r="V8" s="20" t="s">
        <v>29</v>
      </c>
      <c r="W8" s="110" t="s">
        <v>30</v>
      </c>
      <c r="X8" s="107" t="s">
        <v>31</v>
      </c>
      <c r="Y8" s="107" t="s">
        <v>32</v>
      </c>
      <c r="Z8" s="111" t="s">
        <v>33</v>
      </c>
      <c r="AA8" s="107" t="s">
        <v>31</v>
      </c>
      <c r="AB8" s="107" t="s">
        <v>34</v>
      </c>
      <c r="AC8" s="107" t="s">
        <v>35</v>
      </c>
      <c r="AD8" s="113" t="s">
        <v>36</v>
      </c>
      <c r="AE8" s="107" t="s">
        <v>32</v>
      </c>
      <c r="AF8" s="107" t="s">
        <v>37</v>
      </c>
      <c r="AG8" s="21" t="s">
        <v>38</v>
      </c>
      <c r="AH8" s="19"/>
      <c r="AI8" s="17"/>
      <c r="AJ8" s="19" t="s">
        <v>15</v>
      </c>
      <c r="AK8" s="17" t="s">
        <v>16</v>
      </c>
      <c r="AL8" s="17" t="s">
        <v>16</v>
      </c>
      <c r="AM8" s="17" t="s">
        <v>17</v>
      </c>
      <c r="AN8" s="17" t="s">
        <v>16</v>
      </c>
      <c r="AO8" s="17" t="s">
        <v>18</v>
      </c>
      <c r="AP8" s="17" t="s">
        <v>19</v>
      </c>
      <c r="AQ8" s="17" t="s">
        <v>20</v>
      </c>
      <c r="AR8" s="17" t="s">
        <v>21</v>
      </c>
      <c r="AS8" s="109" t="s">
        <v>22</v>
      </c>
      <c r="AT8" s="109"/>
      <c r="AU8" s="109"/>
      <c r="AV8" s="109"/>
      <c r="AW8" s="17" t="s">
        <v>23</v>
      </c>
      <c r="AX8" s="17" t="s">
        <v>24</v>
      </c>
      <c r="AY8" s="17" t="s">
        <v>25</v>
      </c>
      <c r="AZ8" s="17" t="s">
        <v>26</v>
      </c>
      <c r="BA8" s="17" t="s">
        <v>27</v>
      </c>
      <c r="BB8" s="17" t="s">
        <v>28</v>
      </c>
      <c r="BC8" s="20" t="s">
        <v>29</v>
      </c>
      <c r="BD8" s="110" t="s">
        <v>30</v>
      </c>
      <c r="BE8" s="107" t="s">
        <v>31</v>
      </c>
      <c r="BF8" s="107"/>
      <c r="BG8" s="111"/>
    </row>
    <row r="9" spans="1:59" ht="27" customHeight="1">
      <c r="A9" s="22"/>
      <c r="B9" s="23"/>
      <c r="C9" s="24"/>
      <c r="D9" s="22" t="s">
        <v>39</v>
      </c>
      <c r="E9" s="22" t="s">
        <v>40</v>
      </c>
      <c r="F9" s="22" t="s">
        <v>41</v>
      </c>
      <c r="G9" s="22" t="s">
        <v>42</v>
      </c>
      <c r="H9" s="22" t="s">
        <v>43</v>
      </c>
      <c r="I9" s="22" t="s">
        <v>44</v>
      </c>
      <c r="J9" s="22" t="s">
        <v>45</v>
      </c>
      <c r="K9" s="22" t="s">
        <v>46</v>
      </c>
      <c r="L9" s="1" t="s">
        <v>47</v>
      </c>
      <c r="M9" s="1" t="s">
        <v>48</v>
      </c>
      <c r="N9" s="1" t="s">
        <v>49</v>
      </c>
      <c r="O9" s="1" t="s">
        <v>50</v>
      </c>
      <c r="P9" s="22" t="s">
        <v>51</v>
      </c>
      <c r="Q9" s="22" t="s">
        <v>51</v>
      </c>
      <c r="R9" s="22" t="s">
        <v>52</v>
      </c>
      <c r="S9" s="22" t="s">
        <v>53</v>
      </c>
      <c r="T9" s="22"/>
      <c r="U9" s="22" t="s">
        <v>54</v>
      </c>
      <c r="V9" s="25" t="s">
        <v>55</v>
      </c>
      <c r="W9" s="110"/>
      <c r="X9" s="107"/>
      <c r="Y9" s="107"/>
      <c r="Z9" s="111"/>
      <c r="AA9" s="107"/>
      <c r="AB9" s="107"/>
      <c r="AC9" s="107"/>
      <c r="AD9" s="113"/>
      <c r="AE9" s="107"/>
      <c r="AF9" s="107"/>
      <c r="AG9" s="21" t="s">
        <v>56</v>
      </c>
      <c r="AH9" s="24"/>
      <c r="AI9" s="22"/>
      <c r="AJ9" s="24"/>
      <c r="AK9" s="22" t="s">
        <v>39</v>
      </c>
      <c r="AL9" s="22" t="s">
        <v>40</v>
      </c>
      <c r="AM9" s="22" t="s">
        <v>41</v>
      </c>
      <c r="AN9" s="22" t="s">
        <v>42</v>
      </c>
      <c r="AO9" s="22" t="s">
        <v>43</v>
      </c>
      <c r="AP9" s="22" t="s">
        <v>44</v>
      </c>
      <c r="AQ9" s="22" t="s">
        <v>45</v>
      </c>
      <c r="AR9" s="22" t="s">
        <v>46</v>
      </c>
      <c r="AS9" s="1" t="s">
        <v>47</v>
      </c>
      <c r="AT9" s="1" t="s">
        <v>48</v>
      </c>
      <c r="AU9" s="1" t="s">
        <v>49</v>
      </c>
      <c r="AV9" s="1" t="s">
        <v>50</v>
      </c>
      <c r="AW9" s="22" t="s">
        <v>51</v>
      </c>
      <c r="AX9" s="22" t="s">
        <v>51</v>
      </c>
      <c r="AY9" s="22" t="s">
        <v>52</v>
      </c>
      <c r="AZ9" s="22" t="s">
        <v>53</v>
      </c>
      <c r="BA9" s="22"/>
      <c r="BB9" s="22" t="s">
        <v>54</v>
      </c>
      <c r="BC9" s="25" t="s">
        <v>55</v>
      </c>
      <c r="BD9" s="110"/>
      <c r="BE9" s="107"/>
      <c r="BF9" s="107"/>
      <c r="BG9" s="111"/>
    </row>
    <row r="10" spans="2:23" ht="15.75" customHeight="1">
      <c r="B10" s="26" t="s">
        <v>57</v>
      </c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W10" s="29"/>
    </row>
    <row r="11" spans="1:256" s="30" customFormat="1" ht="12.75">
      <c r="A11" s="30">
        <v>1</v>
      </c>
      <c r="B11" s="31" t="s">
        <v>58</v>
      </c>
      <c r="C11" s="32">
        <v>1.78</v>
      </c>
      <c r="D11" s="33"/>
      <c r="E11" s="33"/>
      <c r="F11" s="33"/>
      <c r="G11" s="33"/>
      <c r="H11" s="33">
        <v>0.24</v>
      </c>
      <c r="I11" s="33"/>
      <c r="J11" s="33"/>
      <c r="K11" s="33">
        <v>4.7</v>
      </c>
      <c r="L11" s="34">
        <v>0.62</v>
      </c>
      <c r="M11" s="34"/>
      <c r="N11" s="33">
        <v>0.30000000000000004</v>
      </c>
      <c r="O11" s="33">
        <v>0.17</v>
      </c>
      <c r="P11" s="33">
        <v>0.29</v>
      </c>
      <c r="Q11" s="33">
        <v>0.25</v>
      </c>
      <c r="R11" s="33"/>
      <c r="S11" s="33">
        <v>3.7</v>
      </c>
      <c r="T11" s="33">
        <v>0.01</v>
      </c>
      <c r="U11" s="33"/>
      <c r="V11" s="35">
        <f>SUM(C11:U11)</f>
        <v>12.06</v>
      </c>
      <c r="W11" s="36">
        <v>2.64</v>
      </c>
      <c r="X11" s="37">
        <f>V11+W11</f>
        <v>14.700000000000001</v>
      </c>
      <c r="Y11" s="38">
        <f>Z11-V11</f>
        <v>3.3099999999999987</v>
      </c>
      <c r="Z11" s="39">
        <v>15.37</v>
      </c>
      <c r="AA11" s="40">
        <f>AB11*1.053</f>
        <v>14.468219999999999</v>
      </c>
      <c r="AB11" s="37">
        <v>13.74</v>
      </c>
      <c r="AC11" s="37">
        <f>((X11/AB11)-1)*100</f>
        <v>6.986899563318794</v>
      </c>
      <c r="AD11" s="41">
        <f>Z11/AA11</f>
        <v>1.062328330644682</v>
      </c>
      <c r="AE11" s="40">
        <f>AD11-V11</f>
        <v>-10.997671669355318</v>
      </c>
      <c r="AF11" s="40">
        <f>AE11/W11*100-100</f>
        <v>-516.5784723240652</v>
      </c>
      <c r="AG11" s="30">
        <v>141</v>
      </c>
      <c r="AJ11" s="30">
        <f aca="true" t="shared" si="0" ref="AJ11:AJ42">C11*AG11</f>
        <v>250.98</v>
      </c>
      <c r="AK11" s="30">
        <f aca="true" t="shared" si="1" ref="AK11:AK42">D11*AG11</f>
        <v>0</v>
      </c>
      <c r="AL11" s="30">
        <f aca="true" t="shared" si="2" ref="AL11:AL42">E11*AG11</f>
        <v>0</v>
      </c>
      <c r="AM11" s="30">
        <f aca="true" t="shared" si="3" ref="AM11:AM42">F11*AG11</f>
        <v>0</v>
      </c>
      <c r="AN11" s="30">
        <f aca="true" t="shared" si="4" ref="AN11:AN42">G11*AG11</f>
        <v>0</v>
      </c>
      <c r="AO11" s="30">
        <f aca="true" t="shared" si="5" ref="AO11:AO42">H11*AG11</f>
        <v>33.839999999999996</v>
      </c>
      <c r="AP11" s="30">
        <f aca="true" t="shared" si="6" ref="AP11:AP42">I11*AG11</f>
        <v>0</v>
      </c>
      <c r="AQ11" s="30">
        <f aca="true" t="shared" si="7" ref="AQ11:AQ42">J11*AG11</f>
        <v>0</v>
      </c>
      <c r="AR11" s="30">
        <f aca="true" t="shared" si="8" ref="AR11:AR42">K11*AG11</f>
        <v>662.7</v>
      </c>
      <c r="AS11" s="30">
        <f aca="true" t="shared" si="9" ref="AS11:AS42">L11*AG11</f>
        <v>87.42</v>
      </c>
      <c r="AT11" s="30">
        <f aca="true" t="shared" si="10" ref="AT11:AT42">M11*AG11</f>
        <v>0</v>
      </c>
      <c r="AU11" s="30">
        <f aca="true" t="shared" si="11" ref="AU11:AU42">N11*AG11</f>
        <v>42.300000000000004</v>
      </c>
      <c r="AV11" s="30">
        <f aca="true" t="shared" si="12" ref="AV11:AV42">O11*AG11</f>
        <v>23.970000000000002</v>
      </c>
      <c r="AW11" s="30">
        <f aca="true" t="shared" si="13" ref="AW11:AW42">P11*AG11</f>
        <v>40.89</v>
      </c>
      <c r="AX11" s="30">
        <f aca="true" t="shared" si="14" ref="AX11:AX42">Q11*AG11</f>
        <v>35.25</v>
      </c>
      <c r="AY11" s="30">
        <f aca="true" t="shared" si="15" ref="AY11:AY42">R11*AG11</f>
        <v>0</v>
      </c>
      <c r="AZ11" s="30">
        <f aca="true" t="shared" si="16" ref="AZ11:AZ42">S11*AG11</f>
        <v>521.7</v>
      </c>
      <c r="BA11" s="30">
        <f aca="true" t="shared" si="17" ref="BA11:BA42">T11*AG11</f>
        <v>1.41</v>
      </c>
      <c r="BB11" s="30">
        <f aca="true" t="shared" si="18" ref="BB11:BB42">U11*AG11</f>
        <v>0</v>
      </c>
      <c r="BC11" s="30">
        <f aca="true" t="shared" si="19" ref="BC11:BC42">V11*AG11</f>
        <v>1700.46</v>
      </c>
      <c r="BD11" s="30">
        <f aca="true" t="shared" si="20" ref="BD11:BD42">Y11*AG11</f>
        <v>466.7099999999998</v>
      </c>
      <c r="BE11" s="30">
        <f aca="true" t="shared" si="21" ref="BE11:BE42">Z11*AG11</f>
        <v>2167.17</v>
      </c>
      <c r="IQ11"/>
      <c r="IR11"/>
      <c r="IS11"/>
      <c r="IT11"/>
      <c r="IU11"/>
      <c r="IV11"/>
    </row>
    <row r="12" spans="1:256" s="30" customFormat="1" ht="12.75">
      <c r="A12" s="30">
        <v>2</v>
      </c>
      <c r="B12" s="31" t="s">
        <v>59</v>
      </c>
      <c r="C12" s="32">
        <v>1.78</v>
      </c>
      <c r="D12" s="33">
        <v>1.73</v>
      </c>
      <c r="E12" s="33"/>
      <c r="F12" s="33"/>
      <c r="G12" s="33"/>
      <c r="H12" s="33">
        <v>0.24</v>
      </c>
      <c r="I12" s="33">
        <v>0.05</v>
      </c>
      <c r="J12" s="33"/>
      <c r="K12" s="33">
        <v>4.7</v>
      </c>
      <c r="L12" s="34">
        <v>0.62</v>
      </c>
      <c r="M12" s="34">
        <v>0.61</v>
      </c>
      <c r="N12" s="33">
        <v>0.30000000000000004</v>
      </c>
      <c r="O12" s="33">
        <v>0.17</v>
      </c>
      <c r="P12" s="33">
        <v>0.29</v>
      </c>
      <c r="Q12" s="33">
        <v>0.25</v>
      </c>
      <c r="R12" s="33"/>
      <c r="S12" s="33">
        <v>3.7</v>
      </c>
      <c r="T12" s="33">
        <v>0.01</v>
      </c>
      <c r="U12" s="33"/>
      <c r="V12" s="30">
        <f>SUM(C12:U12)</f>
        <v>14.449999999999998</v>
      </c>
      <c r="W12" s="30">
        <v>4.82</v>
      </c>
      <c r="X12" s="37">
        <f>V12+W12</f>
        <v>19.269999999999996</v>
      </c>
      <c r="Y12" s="38">
        <f>Z12-V12</f>
        <v>5.630000000000001</v>
      </c>
      <c r="Z12" s="39">
        <v>20.08</v>
      </c>
      <c r="AA12" s="40">
        <f>AB12*1.053</f>
        <v>18.91188</v>
      </c>
      <c r="AB12" s="32">
        <v>17.96</v>
      </c>
      <c r="AC12" s="37">
        <f>((X12/AB12)-1)*100</f>
        <v>7.293986636971028</v>
      </c>
      <c r="AD12" s="41">
        <f>Z12/AA12</f>
        <v>1.0617664663692874</v>
      </c>
      <c r="AE12" s="40">
        <f>AD12-V12</f>
        <v>-13.38823353363071</v>
      </c>
      <c r="AF12" s="40">
        <f>AE12/W12*100-100</f>
        <v>-377.7641811956579</v>
      </c>
      <c r="AG12" s="30">
        <v>560.1</v>
      </c>
      <c r="AJ12" s="30">
        <f t="shared" si="0"/>
        <v>996.9780000000001</v>
      </c>
      <c r="AK12" s="30">
        <f t="shared" si="1"/>
        <v>968.9730000000001</v>
      </c>
      <c r="AL12" s="30">
        <f t="shared" si="2"/>
        <v>0</v>
      </c>
      <c r="AM12" s="30">
        <f t="shared" si="3"/>
        <v>0</v>
      </c>
      <c r="AN12" s="30">
        <f t="shared" si="4"/>
        <v>0</v>
      </c>
      <c r="AO12" s="30">
        <f t="shared" si="5"/>
        <v>134.424</v>
      </c>
      <c r="AP12" s="30">
        <f t="shared" si="6"/>
        <v>28.005000000000003</v>
      </c>
      <c r="AQ12" s="30">
        <f t="shared" si="7"/>
        <v>0</v>
      </c>
      <c r="AR12" s="30">
        <f t="shared" si="8"/>
        <v>2632.4700000000003</v>
      </c>
      <c r="AS12" s="30">
        <f t="shared" si="9"/>
        <v>347.262</v>
      </c>
      <c r="AT12" s="30">
        <f t="shared" si="10"/>
        <v>341.661</v>
      </c>
      <c r="AU12" s="30">
        <f t="shared" si="11"/>
        <v>168.03000000000003</v>
      </c>
      <c r="AV12" s="30">
        <f t="shared" si="12"/>
        <v>95.21700000000001</v>
      </c>
      <c r="AW12" s="30">
        <f t="shared" si="13"/>
        <v>162.429</v>
      </c>
      <c r="AX12" s="30">
        <f t="shared" si="14"/>
        <v>140.025</v>
      </c>
      <c r="AY12" s="30">
        <f t="shared" si="15"/>
        <v>0</v>
      </c>
      <c r="AZ12" s="30">
        <f t="shared" si="16"/>
        <v>2072.3700000000003</v>
      </c>
      <c r="BA12" s="30">
        <f t="shared" si="17"/>
        <v>5.601</v>
      </c>
      <c r="BB12" s="30">
        <f t="shared" si="18"/>
        <v>0</v>
      </c>
      <c r="BC12" s="30">
        <f t="shared" si="19"/>
        <v>8093.444999999999</v>
      </c>
      <c r="BD12" s="30">
        <f t="shared" si="20"/>
        <v>3153.3630000000007</v>
      </c>
      <c r="BE12" s="30">
        <f t="shared" si="21"/>
        <v>11246.807999999999</v>
      </c>
      <c r="IQ12"/>
      <c r="IR12"/>
      <c r="IS12"/>
      <c r="IT12"/>
      <c r="IU12"/>
      <c r="IV12"/>
    </row>
    <row r="13" spans="1:256" s="30" customFormat="1" ht="12.75">
      <c r="A13" s="30">
        <v>3</v>
      </c>
      <c r="B13" s="31" t="s">
        <v>60</v>
      </c>
      <c r="C13" s="32">
        <v>1.78</v>
      </c>
      <c r="D13" s="33">
        <v>1.73</v>
      </c>
      <c r="E13" s="33"/>
      <c r="F13" s="33"/>
      <c r="G13" s="33"/>
      <c r="H13" s="33">
        <v>0.24</v>
      </c>
      <c r="I13" s="33"/>
      <c r="J13" s="33"/>
      <c r="K13" s="33">
        <v>4.7</v>
      </c>
      <c r="L13" s="34">
        <v>0.62</v>
      </c>
      <c r="M13" s="34">
        <v>0.61</v>
      </c>
      <c r="N13" s="33">
        <v>0.30000000000000004</v>
      </c>
      <c r="O13" s="33">
        <v>0.17</v>
      </c>
      <c r="P13" s="33">
        <v>0.29</v>
      </c>
      <c r="Q13" s="33">
        <v>0.25</v>
      </c>
      <c r="R13" s="33"/>
      <c r="S13" s="33">
        <v>3.7</v>
      </c>
      <c r="T13" s="33">
        <v>0.01</v>
      </c>
      <c r="U13" s="33"/>
      <c r="V13" s="30">
        <f>SUM(C13:U13)</f>
        <v>14.399999999999997</v>
      </c>
      <c r="W13" s="30">
        <v>4.88</v>
      </c>
      <c r="X13" s="37">
        <f>V13+W13</f>
        <v>19.279999999999998</v>
      </c>
      <c r="Y13" s="38">
        <f>Z13-V13</f>
        <v>5.690000000000003</v>
      </c>
      <c r="Z13" s="39">
        <v>20.09</v>
      </c>
      <c r="AA13" s="40">
        <f>AB13*1.053</f>
        <v>18.92241</v>
      </c>
      <c r="AB13" s="32">
        <v>17.97</v>
      </c>
      <c r="AC13" s="37">
        <f>((X13/AB13)-1)*100</f>
        <v>7.289927657206441</v>
      </c>
      <c r="AD13" s="41">
        <f>Z13/AA13</f>
        <v>1.0617040852618669</v>
      </c>
      <c r="AE13" s="40">
        <f>AD13-V13</f>
        <v>-13.33829591473813</v>
      </c>
      <c r="AF13" s="40">
        <f>AE13/W13*100-100</f>
        <v>-373.3257359577486</v>
      </c>
      <c r="AG13" s="30">
        <v>549.4</v>
      </c>
      <c r="AJ13" s="30">
        <f t="shared" si="0"/>
        <v>977.932</v>
      </c>
      <c r="AK13" s="30">
        <f t="shared" si="1"/>
        <v>950.462</v>
      </c>
      <c r="AL13" s="30">
        <f t="shared" si="2"/>
        <v>0</v>
      </c>
      <c r="AM13" s="30">
        <f t="shared" si="3"/>
        <v>0</v>
      </c>
      <c r="AN13" s="30">
        <f t="shared" si="4"/>
        <v>0</v>
      </c>
      <c r="AO13" s="30">
        <f t="shared" si="5"/>
        <v>131.856</v>
      </c>
      <c r="AP13" s="30">
        <f t="shared" si="6"/>
        <v>0</v>
      </c>
      <c r="AQ13" s="30">
        <f t="shared" si="7"/>
        <v>0</v>
      </c>
      <c r="AR13" s="30">
        <f t="shared" si="8"/>
        <v>2582.18</v>
      </c>
      <c r="AS13" s="30">
        <f t="shared" si="9"/>
        <v>340.628</v>
      </c>
      <c r="AT13" s="30">
        <f t="shared" si="10"/>
        <v>335.13399999999996</v>
      </c>
      <c r="AU13" s="30">
        <f t="shared" si="11"/>
        <v>164.82000000000002</v>
      </c>
      <c r="AV13" s="30">
        <f t="shared" si="12"/>
        <v>93.398</v>
      </c>
      <c r="AW13" s="30">
        <f t="shared" si="13"/>
        <v>159.326</v>
      </c>
      <c r="AX13" s="30">
        <f t="shared" si="14"/>
        <v>137.35</v>
      </c>
      <c r="AY13" s="30">
        <f t="shared" si="15"/>
        <v>0</v>
      </c>
      <c r="AZ13" s="30">
        <f t="shared" si="16"/>
        <v>2032.78</v>
      </c>
      <c r="BA13" s="30">
        <f t="shared" si="17"/>
        <v>5.494</v>
      </c>
      <c r="BB13" s="30">
        <f t="shared" si="18"/>
        <v>0</v>
      </c>
      <c r="BC13" s="30">
        <f t="shared" si="19"/>
        <v>7911.359999999998</v>
      </c>
      <c r="BD13" s="30">
        <f t="shared" si="20"/>
        <v>3126.0860000000016</v>
      </c>
      <c r="BE13" s="30">
        <f t="shared" si="21"/>
        <v>11037.446</v>
      </c>
      <c r="IQ13"/>
      <c r="IR13"/>
      <c r="IS13"/>
      <c r="IT13"/>
      <c r="IU13"/>
      <c r="IV13"/>
    </row>
    <row r="14" spans="1:256" s="42" customFormat="1" ht="12.75">
      <c r="A14" s="42">
        <v>4</v>
      </c>
      <c r="B14" s="43" t="s">
        <v>61</v>
      </c>
      <c r="C14" s="44">
        <v>1.78</v>
      </c>
      <c r="D14" s="45"/>
      <c r="E14" s="45"/>
      <c r="F14" s="45"/>
      <c r="G14" s="45"/>
      <c r="H14" s="45">
        <v>0.01</v>
      </c>
      <c r="I14" s="45"/>
      <c r="J14" s="45"/>
      <c r="K14" s="33">
        <v>4.7</v>
      </c>
      <c r="L14" s="34">
        <v>0.62</v>
      </c>
      <c r="M14" s="46"/>
      <c r="N14" s="33">
        <v>0.30000000000000004</v>
      </c>
      <c r="O14" s="45">
        <v>0.17</v>
      </c>
      <c r="P14" s="33">
        <v>0.29</v>
      </c>
      <c r="Q14" s="33">
        <v>0.25</v>
      </c>
      <c r="R14" s="45">
        <v>1.17</v>
      </c>
      <c r="S14" s="33">
        <v>3.7</v>
      </c>
      <c r="T14" s="45">
        <v>0.01</v>
      </c>
      <c r="U14" s="45"/>
      <c r="V14" s="42">
        <f>SUM(C14:U14)</f>
        <v>13.000000000000002</v>
      </c>
      <c r="W14" s="47">
        <v>1.82</v>
      </c>
      <c r="X14" s="48">
        <f>V14+W14</f>
        <v>14.820000000000002</v>
      </c>
      <c r="Y14" s="38">
        <f>Z14-V14</f>
        <v>2.3699999999999974</v>
      </c>
      <c r="Z14" s="39">
        <v>15.37</v>
      </c>
      <c r="AA14" s="49">
        <f>AB14*1.053</f>
        <v>14.468219999999999</v>
      </c>
      <c r="AB14" s="44">
        <v>13.74</v>
      </c>
      <c r="AC14" s="48">
        <f>((X14/AB14)-1)*100</f>
        <v>7.860262008733643</v>
      </c>
      <c r="AD14" s="41">
        <f>Z14/AA14</f>
        <v>1.062328330644682</v>
      </c>
      <c r="AE14" s="49">
        <f>AD14-V14</f>
        <v>-11.93767166935532</v>
      </c>
      <c r="AF14" s="49">
        <f>AE14/W14*100-100</f>
        <v>-755.9160257887538</v>
      </c>
      <c r="AG14" s="42">
        <v>101</v>
      </c>
      <c r="AJ14" s="30">
        <f t="shared" si="0"/>
        <v>179.78</v>
      </c>
      <c r="AK14" s="30">
        <f t="shared" si="1"/>
        <v>0</v>
      </c>
      <c r="AL14" s="30">
        <f t="shared" si="2"/>
        <v>0</v>
      </c>
      <c r="AM14" s="30">
        <f t="shared" si="3"/>
        <v>0</v>
      </c>
      <c r="AN14" s="30">
        <f t="shared" si="4"/>
        <v>0</v>
      </c>
      <c r="AO14" s="30">
        <f t="shared" si="5"/>
        <v>1.01</v>
      </c>
      <c r="AP14" s="30">
        <f t="shared" si="6"/>
        <v>0</v>
      </c>
      <c r="AQ14" s="30">
        <f t="shared" si="7"/>
        <v>0</v>
      </c>
      <c r="AR14" s="30">
        <f t="shared" si="8"/>
        <v>474.70000000000005</v>
      </c>
      <c r="AS14" s="30">
        <f t="shared" si="9"/>
        <v>62.62</v>
      </c>
      <c r="AT14" s="30">
        <f t="shared" si="10"/>
        <v>0</v>
      </c>
      <c r="AU14" s="30">
        <f t="shared" si="11"/>
        <v>30.300000000000004</v>
      </c>
      <c r="AV14" s="30">
        <f t="shared" si="12"/>
        <v>17.17</v>
      </c>
      <c r="AW14" s="30">
        <f t="shared" si="13"/>
        <v>29.29</v>
      </c>
      <c r="AX14" s="30">
        <f t="shared" si="14"/>
        <v>25.25</v>
      </c>
      <c r="AY14" s="30">
        <f t="shared" si="15"/>
        <v>118.16999999999999</v>
      </c>
      <c r="AZ14" s="30">
        <f t="shared" si="16"/>
        <v>373.70000000000005</v>
      </c>
      <c r="BA14" s="30">
        <f t="shared" si="17"/>
        <v>1.01</v>
      </c>
      <c r="BB14" s="30">
        <f t="shared" si="18"/>
        <v>0</v>
      </c>
      <c r="BC14" s="30">
        <f t="shared" si="19"/>
        <v>1313.0000000000002</v>
      </c>
      <c r="BD14" s="30">
        <f t="shared" si="20"/>
        <v>239.36999999999975</v>
      </c>
      <c r="BE14" s="30">
        <f t="shared" si="21"/>
        <v>1552.37</v>
      </c>
      <c r="IQ14"/>
      <c r="IR14"/>
      <c r="IS14"/>
      <c r="IT14"/>
      <c r="IU14"/>
      <c r="IV14"/>
    </row>
    <row r="15" spans="25:57" s="50" customFormat="1" ht="12" customHeight="1">
      <c r="Y15" s="51"/>
      <c r="Z15" s="52"/>
      <c r="AA15" s="52"/>
      <c r="AD15" s="53"/>
      <c r="AJ15" s="1">
        <f t="shared" si="0"/>
        <v>0</v>
      </c>
      <c r="AK15" s="1">
        <f t="shared" si="1"/>
        <v>0</v>
      </c>
      <c r="AL15" s="1">
        <f t="shared" si="2"/>
        <v>0</v>
      </c>
      <c r="AM15" s="1">
        <f t="shared" si="3"/>
        <v>0</v>
      </c>
      <c r="AN15" s="1">
        <f t="shared" si="4"/>
        <v>0</v>
      </c>
      <c r="AO15" s="1">
        <f t="shared" si="5"/>
        <v>0</v>
      </c>
      <c r="AP15" s="1">
        <f t="shared" si="6"/>
        <v>0</v>
      </c>
      <c r="AQ15" s="1">
        <f t="shared" si="7"/>
        <v>0</v>
      </c>
      <c r="AR15" s="1">
        <f t="shared" si="8"/>
        <v>0</v>
      </c>
      <c r="AS15" s="1">
        <f t="shared" si="9"/>
        <v>0</v>
      </c>
      <c r="AT15" s="1">
        <f t="shared" si="10"/>
        <v>0</v>
      </c>
      <c r="AU15" s="1">
        <f t="shared" si="11"/>
        <v>0</v>
      </c>
      <c r="AV15" s="1">
        <f t="shared" si="12"/>
        <v>0</v>
      </c>
      <c r="AW15" s="1">
        <f t="shared" si="13"/>
        <v>0</v>
      </c>
      <c r="AX15" s="1">
        <f t="shared" si="14"/>
        <v>0</v>
      </c>
      <c r="AY15" s="1">
        <f t="shared" si="15"/>
        <v>0</v>
      </c>
      <c r="AZ15" s="1">
        <f t="shared" si="16"/>
        <v>0</v>
      </c>
      <c r="BA15" s="1">
        <f t="shared" si="17"/>
        <v>0</v>
      </c>
      <c r="BB15" s="1">
        <f t="shared" si="18"/>
        <v>0</v>
      </c>
      <c r="BC15" s="1">
        <f t="shared" si="19"/>
        <v>0</v>
      </c>
      <c r="BD15" s="1">
        <f t="shared" si="20"/>
        <v>0</v>
      </c>
      <c r="BE15" s="1">
        <f t="shared" si="21"/>
        <v>0</v>
      </c>
    </row>
    <row r="16" spans="1:256" s="30" customFormat="1" ht="12.75">
      <c r="A16" s="30">
        <v>6</v>
      </c>
      <c r="B16" s="31" t="s">
        <v>62</v>
      </c>
      <c r="C16" s="32">
        <v>1.78</v>
      </c>
      <c r="D16" s="33"/>
      <c r="E16" s="33"/>
      <c r="F16" s="33"/>
      <c r="G16" s="33"/>
      <c r="H16" s="33"/>
      <c r="I16" s="33"/>
      <c r="J16" s="33"/>
      <c r="K16" s="33">
        <v>4.7</v>
      </c>
      <c r="L16" s="34"/>
      <c r="M16" s="34">
        <v>0.2</v>
      </c>
      <c r="N16" s="33">
        <v>0.30000000000000004</v>
      </c>
      <c r="O16" s="33"/>
      <c r="P16" s="33">
        <v>0.29</v>
      </c>
      <c r="Q16" s="33">
        <v>0.25</v>
      </c>
      <c r="R16" s="33"/>
      <c r="S16" s="33">
        <v>3.7</v>
      </c>
      <c r="T16" s="33">
        <v>0.01</v>
      </c>
      <c r="U16" s="33">
        <v>0.17</v>
      </c>
      <c r="V16" s="30">
        <f aca="true" t="shared" si="22" ref="V16:V21">SUM(C16:U16)</f>
        <v>11.4</v>
      </c>
      <c r="W16" s="36">
        <v>3.05</v>
      </c>
      <c r="X16" s="37">
        <f aca="true" t="shared" si="23" ref="X16:X21">V16+W16</f>
        <v>14.45</v>
      </c>
      <c r="Y16" s="38">
        <f aca="true" t="shared" si="24" ref="Y16:Y21">Z16-V16</f>
        <v>3.969999999999999</v>
      </c>
      <c r="Z16" s="39">
        <v>15.37</v>
      </c>
      <c r="AA16" s="40">
        <f aca="true" t="shared" si="25" ref="AA16:AA21">AB16*1.053</f>
        <v>14.468219999999999</v>
      </c>
      <c r="AB16" s="32">
        <v>13.74</v>
      </c>
      <c r="AC16" s="37">
        <f aca="true" t="shared" si="26" ref="AC16:AC21">((X16/AB16)-1)*100</f>
        <v>5.1673944687045115</v>
      </c>
      <c r="AD16" s="41">
        <f aca="true" t="shared" si="27" ref="AD16:AD21">Z16/AA16</f>
        <v>1.062328330644682</v>
      </c>
      <c r="AE16" s="40">
        <f aca="true" t="shared" si="28" ref="AE16:AE21">AD16-V16</f>
        <v>-10.337671669355318</v>
      </c>
      <c r="AF16" s="40">
        <f aca="true" t="shared" si="29" ref="AF16:AF21">AE16/W16*100-100</f>
        <v>-438.94005473296124</v>
      </c>
      <c r="AG16" s="30">
        <v>308.7</v>
      </c>
      <c r="AJ16" s="30">
        <f t="shared" si="0"/>
        <v>549.486</v>
      </c>
      <c r="AK16" s="30">
        <f t="shared" si="1"/>
        <v>0</v>
      </c>
      <c r="AL16" s="30">
        <f t="shared" si="2"/>
        <v>0</v>
      </c>
      <c r="AM16" s="30">
        <f t="shared" si="3"/>
        <v>0</v>
      </c>
      <c r="AN16" s="30">
        <f t="shared" si="4"/>
        <v>0</v>
      </c>
      <c r="AO16" s="30">
        <f t="shared" si="5"/>
        <v>0</v>
      </c>
      <c r="AP16" s="30">
        <f t="shared" si="6"/>
        <v>0</v>
      </c>
      <c r="AQ16" s="30">
        <f t="shared" si="7"/>
        <v>0</v>
      </c>
      <c r="AR16" s="30">
        <f t="shared" si="8"/>
        <v>1450.89</v>
      </c>
      <c r="AS16" s="30">
        <f t="shared" si="9"/>
        <v>0</v>
      </c>
      <c r="AT16" s="30">
        <f t="shared" si="10"/>
        <v>61.74</v>
      </c>
      <c r="AU16" s="30">
        <f t="shared" si="11"/>
        <v>92.61000000000001</v>
      </c>
      <c r="AV16" s="30">
        <f t="shared" si="12"/>
        <v>0</v>
      </c>
      <c r="AW16" s="30">
        <f t="shared" si="13"/>
        <v>89.523</v>
      </c>
      <c r="AX16" s="30">
        <f t="shared" si="14"/>
        <v>77.175</v>
      </c>
      <c r="AY16" s="30">
        <f t="shared" si="15"/>
        <v>0</v>
      </c>
      <c r="AZ16" s="30">
        <f t="shared" si="16"/>
        <v>1142.19</v>
      </c>
      <c r="BA16" s="30">
        <f t="shared" si="17"/>
        <v>3.0869999999999997</v>
      </c>
      <c r="BB16" s="30">
        <f t="shared" si="18"/>
        <v>52.479</v>
      </c>
      <c r="BC16" s="30">
        <f t="shared" si="19"/>
        <v>3519.18</v>
      </c>
      <c r="BD16" s="30">
        <f t="shared" si="20"/>
        <v>1225.5389999999995</v>
      </c>
      <c r="BE16" s="30">
        <f t="shared" si="21"/>
        <v>4744.718999999999</v>
      </c>
      <c r="IQ16"/>
      <c r="IR16"/>
      <c r="IS16"/>
      <c r="IT16"/>
      <c r="IU16"/>
      <c r="IV16"/>
    </row>
    <row r="17" spans="1:256" s="30" customFormat="1" ht="12.75">
      <c r="A17" s="30">
        <v>6</v>
      </c>
      <c r="B17" s="54" t="s">
        <v>63</v>
      </c>
      <c r="C17" s="32">
        <v>1.78</v>
      </c>
      <c r="D17" s="33">
        <v>1.73</v>
      </c>
      <c r="E17" s="33"/>
      <c r="F17" s="33"/>
      <c r="G17" s="33"/>
      <c r="H17" s="33">
        <v>0.24</v>
      </c>
      <c r="I17" s="33">
        <v>0.05</v>
      </c>
      <c r="J17" s="33"/>
      <c r="K17" s="33">
        <v>4.7</v>
      </c>
      <c r="L17" s="34">
        <v>0.62</v>
      </c>
      <c r="M17" s="34">
        <v>0.61</v>
      </c>
      <c r="N17" s="33">
        <v>0.30000000000000004</v>
      </c>
      <c r="O17" s="33">
        <v>0.17</v>
      </c>
      <c r="P17" s="33">
        <v>0.29</v>
      </c>
      <c r="Q17" s="33">
        <v>0.25</v>
      </c>
      <c r="R17" s="45">
        <v>1.17</v>
      </c>
      <c r="S17" s="33">
        <v>3.7</v>
      </c>
      <c r="T17" s="33">
        <v>0.01</v>
      </c>
      <c r="U17" s="33"/>
      <c r="V17" s="30">
        <f t="shared" si="22"/>
        <v>15.62</v>
      </c>
      <c r="W17" s="30">
        <v>3.71</v>
      </c>
      <c r="X17" s="37">
        <f t="shared" si="23"/>
        <v>19.33</v>
      </c>
      <c r="Y17" s="38">
        <f t="shared" si="24"/>
        <v>4.4</v>
      </c>
      <c r="Z17" s="39">
        <v>20.02</v>
      </c>
      <c r="AA17" s="40">
        <f t="shared" si="25"/>
        <v>18.8487</v>
      </c>
      <c r="AB17" s="32">
        <v>17.900000000000002</v>
      </c>
      <c r="AC17" s="37">
        <f t="shared" si="26"/>
        <v>7.988826815642436</v>
      </c>
      <c r="AD17" s="41">
        <f t="shared" si="27"/>
        <v>1.0621422167046002</v>
      </c>
      <c r="AE17" s="40">
        <f t="shared" si="28"/>
        <v>-14.557857783295399</v>
      </c>
      <c r="AF17" s="40">
        <f t="shared" si="29"/>
        <v>-492.3950884985283</v>
      </c>
      <c r="AG17" s="30">
        <v>1321.1</v>
      </c>
      <c r="AJ17" s="30">
        <f t="shared" si="0"/>
        <v>2351.558</v>
      </c>
      <c r="AK17" s="30">
        <f t="shared" si="1"/>
        <v>2285.5029999999997</v>
      </c>
      <c r="AL17" s="30">
        <f t="shared" si="2"/>
        <v>0</v>
      </c>
      <c r="AM17" s="30">
        <f t="shared" si="3"/>
        <v>0</v>
      </c>
      <c r="AN17" s="30">
        <f t="shared" si="4"/>
        <v>0</v>
      </c>
      <c r="AO17" s="30">
        <f t="shared" si="5"/>
        <v>317.06399999999996</v>
      </c>
      <c r="AP17" s="30">
        <f t="shared" si="6"/>
        <v>66.05499999999999</v>
      </c>
      <c r="AQ17" s="30">
        <f t="shared" si="7"/>
        <v>0</v>
      </c>
      <c r="AR17" s="30">
        <f t="shared" si="8"/>
        <v>6209.17</v>
      </c>
      <c r="AS17" s="30">
        <f t="shared" si="9"/>
        <v>819.082</v>
      </c>
      <c r="AT17" s="30">
        <f t="shared" si="10"/>
        <v>805.871</v>
      </c>
      <c r="AU17" s="30">
        <f t="shared" si="11"/>
        <v>396.33000000000004</v>
      </c>
      <c r="AV17" s="30">
        <f t="shared" si="12"/>
        <v>224.587</v>
      </c>
      <c r="AW17" s="30">
        <f t="shared" si="13"/>
        <v>383.11899999999997</v>
      </c>
      <c r="AX17" s="30">
        <f t="shared" si="14"/>
        <v>330.275</v>
      </c>
      <c r="AY17" s="30">
        <f t="shared" si="15"/>
        <v>1545.687</v>
      </c>
      <c r="AZ17" s="30">
        <f t="shared" si="16"/>
        <v>4888.07</v>
      </c>
      <c r="BA17" s="30">
        <f t="shared" si="17"/>
        <v>13.210999999999999</v>
      </c>
      <c r="BB17" s="30">
        <f t="shared" si="18"/>
        <v>0</v>
      </c>
      <c r="BC17" s="30">
        <f t="shared" si="19"/>
        <v>20635.582</v>
      </c>
      <c r="BD17" s="30">
        <f t="shared" si="20"/>
        <v>5812.84</v>
      </c>
      <c r="BE17" s="30">
        <f t="shared" si="21"/>
        <v>26448.422</v>
      </c>
      <c r="IQ17"/>
      <c r="IR17"/>
      <c r="IS17"/>
      <c r="IT17"/>
      <c r="IU17"/>
      <c r="IV17"/>
    </row>
    <row r="18" spans="1:256" s="30" customFormat="1" ht="12.75">
      <c r="A18" s="30">
        <v>7</v>
      </c>
      <c r="B18" s="31" t="s">
        <v>64</v>
      </c>
      <c r="C18" s="32">
        <v>1.78</v>
      </c>
      <c r="D18" s="33">
        <v>1.73</v>
      </c>
      <c r="E18" s="33"/>
      <c r="F18" s="33"/>
      <c r="G18" s="33"/>
      <c r="H18" s="33">
        <v>0.24</v>
      </c>
      <c r="I18" s="33"/>
      <c r="J18" s="33"/>
      <c r="K18" s="33">
        <v>4.7</v>
      </c>
      <c r="L18" s="34">
        <v>0.62</v>
      </c>
      <c r="M18" s="34">
        <v>0.61</v>
      </c>
      <c r="N18" s="33">
        <v>0.30000000000000004</v>
      </c>
      <c r="O18" s="33">
        <v>0.17</v>
      </c>
      <c r="P18" s="33">
        <v>0.29</v>
      </c>
      <c r="Q18" s="33">
        <v>0.25</v>
      </c>
      <c r="R18" s="45">
        <v>1.17</v>
      </c>
      <c r="S18" s="33">
        <v>3.7</v>
      </c>
      <c r="T18" s="33">
        <v>0.01</v>
      </c>
      <c r="U18" s="33"/>
      <c r="V18" s="30">
        <f t="shared" si="22"/>
        <v>15.569999999999999</v>
      </c>
      <c r="W18" s="30">
        <v>3.83</v>
      </c>
      <c r="X18" s="37">
        <f t="shared" si="23"/>
        <v>19.4</v>
      </c>
      <c r="Y18" s="38">
        <f t="shared" si="24"/>
        <v>4.520000000000001</v>
      </c>
      <c r="Z18" s="39">
        <v>20.09</v>
      </c>
      <c r="AA18" s="40">
        <f t="shared" si="25"/>
        <v>18.92241</v>
      </c>
      <c r="AB18" s="32">
        <v>17.97</v>
      </c>
      <c r="AC18" s="37">
        <f t="shared" si="26"/>
        <v>7.957707289927662</v>
      </c>
      <c r="AD18" s="41">
        <f t="shared" si="27"/>
        <v>1.0617040852618669</v>
      </c>
      <c r="AE18" s="40">
        <f t="shared" si="28"/>
        <v>-14.508295914738131</v>
      </c>
      <c r="AF18" s="40">
        <f t="shared" si="29"/>
        <v>-478.80668184694855</v>
      </c>
      <c r="AG18" s="30">
        <v>383.5</v>
      </c>
      <c r="AJ18" s="30">
        <f t="shared" si="0"/>
        <v>682.63</v>
      </c>
      <c r="AK18" s="30">
        <f t="shared" si="1"/>
        <v>663.455</v>
      </c>
      <c r="AL18" s="30">
        <f t="shared" si="2"/>
        <v>0</v>
      </c>
      <c r="AM18" s="30">
        <f t="shared" si="3"/>
        <v>0</v>
      </c>
      <c r="AN18" s="30">
        <f t="shared" si="4"/>
        <v>0</v>
      </c>
      <c r="AO18" s="30">
        <f t="shared" si="5"/>
        <v>92.03999999999999</v>
      </c>
      <c r="AP18" s="30">
        <f t="shared" si="6"/>
        <v>0</v>
      </c>
      <c r="AQ18" s="30">
        <f t="shared" si="7"/>
        <v>0</v>
      </c>
      <c r="AR18" s="30">
        <f t="shared" si="8"/>
        <v>1802.45</v>
      </c>
      <c r="AS18" s="30">
        <f t="shared" si="9"/>
        <v>237.77</v>
      </c>
      <c r="AT18" s="30">
        <f t="shared" si="10"/>
        <v>233.935</v>
      </c>
      <c r="AU18" s="30">
        <f t="shared" si="11"/>
        <v>115.05000000000001</v>
      </c>
      <c r="AV18" s="30">
        <f t="shared" si="12"/>
        <v>65.19500000000001</v>
      </c>
      <c r="AW18" s="30">
        <f t="shared" si="13"/>
        <v>111.21499999999999</v>
      </c>
      <c r="AX18" s="30">
        <f t="shared" si="14"/>
        <v>95.875</v>
      </c>
      <c r="AY18" s="30">
        <f t="shared" si="15"/>
        <v>448.695</v>
      </c>
      <c r="AZ18" s="30">
        <f t="shared" si="16"/>
        <v>1418.95</v>
      </c>
      <c r="BA18" s="30">
        <f t="shared" si="17"/>
        <v>3.835</v>
      </c>
      <c r="BB18" s="30">
        <f t="shared" si="18"/>
        <v>0</v>
      </c>
      <c r="BC18" s="30">
        <f t="shared" si="19"/>
        <v>5971.094999999999</v>
      </c>
      <c r="BD18" s="30">
        <f t="shared" si="20"/>
        <v>1733.4200000000005</v>
      </c>
      <c r="BE18" s="30">
        <f t="shared" si="21"/>
        <v>7704.515</v>
      </c>
      <c r="IQ18"/>
      <c r="IR18"/>
      <c r="IS18"/>
      <c r="IT18"/>
      <c r="IU18"/>
      <c r="IV18"/>
    </row>
    <row r="19" spans="1:256" s="30" customFormat="1" ht="12.75">
      <c r="A19" s="30">
        <v>8</v>
      </c>
      <c r="B19" s="31" t="s">
        <v>65</v>
      </c>
      <c r="C19" s="32">
        <v>1.78</v>
      </c>
      <c r="D19" s="33">
        <v>1.73</v>
      </c>
      <c r="E19" s="33"/>
      <c r="F19" s="33"/>
      <c r="G19" s="33"/>
      <c r="H19" s="33">
        <v>0.24</v>
      </c>
      <c r="I19" s="33"/>
      <c r="J19" s="33"/>
      <c r="K19" s="33">
        <v>4.7</v>
      </c>
      <c r="L19" s="34">
        <v>0.62</v>
      </c>
      <c r="M19" s="34">
        <v>0.61</v>
      </c>
      <c r="N19" s="33">
        <v>0.30000000000000004</v>
      </c>
      <c r="O19" s="33">
        <v>0.17</v>
      </c>
      <c r="P19" s="33">
        <v>0.29</v>
      </c>
      <c r="Q19" s="33">
        <v>0.25</v>
      </c>
      <c r="R19" s="45">
        <v>1.17</v>
      </c>
      <c r="S19" s="33">
        <v>3.7</v>
      </c>
      <c r="T19" s="33">
        <v>0.01</v>
      </c>
      <c r="U19" s="33"/>
      <c r="V19" s="30">
        <f t="shared" si="22"/>
        <v>15.569999999999999</v>
      </c>
      <c r="W19" s="30">
        <v>3.83</v>
      </c>
      <c r="X19" s="37">
        <f t="shared" si="23"/>
        <v>19.4</v>
      </c>
      <c r="Y19" s="38">
        <f t="shared" si="24"/>
        <v>4.520000000000001</v>
      </c>
      <c r="Z19" s="39">
        <v>20.09</v>
      </c>
      <c r="AA19" s="40">
        <f t="shared" si="25"/>
        <v>18.92241</v>
      </c>
      <c r="AB19" s="32">
        <v>17.97</v>
      </c>
      <c r="AC19" s="37">
        <f t="shared" si="26"/>
        <v>7.957707289927662</v>
      </c>
      <c r="AD19" s="41">
        <f t="shared" si="27"/>
        <v>1.0617040852618669</v>
      </c>
      <c r="AE19" s="40">
        <f t="shared" si="28"/>
        <v>-14.508295914738131</v>
      </c>
      <c r="AF19" s="40">
        <f t="shared" si="29"/>
        <v>-478.80668184694855</v>
      </c>
      <c r="AG19" s="30">
        <v>695</v>
      </c>
      <c r="AJ19" s="30">
        <f t="shared" si="0"/>
        <v>1237.1</v>
      </c>
      <c r="AK19" s="30">
        <f t="shared" si="1"/>
        <v>1202.35</v>
      </c>
      <c r="AL19" s="30">
        <f t="shared" si="2"/>
        <v>0</v>
      </c>
      <c r="AM19" s="30">
        <f t="shared" si="3"/>
        <v>0</v>
      </c>
      <c r="AN19" s="30">
        <f t="shared" si="4"/>
        <v>0</v>
      </c>
      <c r="AO19" s="30">
        <f t="shared" si="5"/>
        <v>166.79999999999998</v>
      </c>
      <c r="AP19" s="30">
        <f t="shared" si="6"/>
        <v>0</v>
      </c>
      <c r="AQ19" s="30">
        <f t="shared" si="7"/>
        <v>0</v>
      </c>
      <c r="AR19" s="30">
        <f t="shared" si="8"/>
        <v>3266.5</v>
      </c>
      <c r="AS19" s="30">
        <f t="shared" si="9"/>
        <v>430.9</v>
      </c>
      <c r="AT19" s="30">
        <f t="shared" si="10"/>
        <v>423.95</v>
      </c>
      <c r="AU19" s="30">
        <f t="shared" si="11"/>
        <v>208.50000000000003</v>
      </c>
      <c r="AV19" s="30">
        <f t="shared" si="12"/>
        <v>118.15</v>
      </c>
      <c r="AW19" s="30">
        <f t="shared" si="13"/>
        <v>201.54999999999998</v>
      </c>
      <c r="AX19" s="30">
        <f t="shared" si="14"/>
        <v>173.75</v>
      </c>
      <c r="AY19" s="30">
        <f t="shared" si="15"/>
        <v>813.15</v>
      </c>
      <c r="AZ19" s="30">
        <f t="shared" si="16"/>
        <v>2571.5</v>
      </c>
      <c r="BA19" s="30">
        <f t="shared" si="17"/>
        <v>6.95</v>
      </c>
      <c r="BB19" s="30">
        <f t="shared" si="18"/>
        <v>0</v>
      </c>
      <c r="BC19" s="30">
        <f t="shared" si="19"/>
        <v>10821.15</v>
      </c>
      <c r="BD19" s="30">
        <f t="shared" si="20"/>
        <v>3141.400000000001</v>
      </c>
      <c r="BE19" s="30">
        <f t="shared" si="21"/>
        <v>13962.55</v>
      </c>
      <c r="IQ19"/>
      <c r="IR19"/>
      <c r="IS19"/>
      <c r="IT19"/>
      <c r="IU19"/>
      <c r="IV19"/>
    </row>
    <row r="20" spans="1:256" s="30" customFormat="1" ht="12.75">
      <c r="A20" s="30">
        <v>9</v>
      </c>
      <c r="B20" s="54" t="s">
        <v>66</v>
      </c>
      <c r="C20" s="32">
        <v>1.89</v>
      </c>
      <c r="D20" s="33"/>
      <c r="E20" s="33"/>
      <c r="F20" s="33"/>
      <c r="G20" s="33"/>
      <c r="H20" s="33">
        <v>0.25</v>
      </c>
      <c r="I20" s="33"/>
      <c r="J20" s="33"/>
      <c r="K20" s="33">
        <v>5.01</v>
      </c>
      <c r="L20" s="34">
        <v>0.52</v>
      </c>
      <c r="M20" s="34">
        <v>0.5</v>
      </c>
      <c r="N20" s="33">
        <v>0.24</v>
      </c>
      <c r="O20" s="33">
        <v>0.19</v>
      </c>
      <c r="P20" s="33">
        <v>0.27</v>
      </c>
      <c r="Q20" s="33">
        <v>0.30000000000000004</v>
      </c>
      <c r="R20" s="45">
        <v>1.17</v>
      </c>
      <c r="S20" s="33">
        <v>3.7</v>
      </c>
      <c r="T20" s="33"/>
      <c r="U20" s="33"/>
      <c r="V20" s="30">
        <f t="shared" si="22"/>
        <v>14.04</v>
      </c>
      <c r="W20" s="36">
        <v>3.11</v>
      </c>
      <c r="X20" s="37">
        <f t="shared" si="23"/>
        <v>17.15</v>
      </c>
      <c r="Y20" s="38">
        <f t="shared" si="24"/>
        <v>3.5500000000000007</v>
      </c>
      <c r="Z20" s="55">
        <v>17.59</v>
      </c>
      <c r="AA20" s="40">
        <f t="shared" si="25"/>
        <v>16.56369</v>
      </c>
      <c r="AB20" s="32">
        <v>15.73</v>
      </c>
      <c r="AC20" s="37">
        <f t="shared" si="26"/>
        <v>9.02733630006356</v>
      </c>
      <c r="AD20" s="41">
        <f t="shared" si="27"/>
        <v>1.0619614349218078</v>
      </c>
      <c r="AE20" s="40">
        <f t="shared" si="28"/>
        <v>-12.978038565078192</v>
      </c>
      <c r="AF20" s="40">
        <f t="shared" si="29"/>
        <v>-517.3002754044435</v>
      </c>
      <c r="AG20" s="30">
        <v>155.3</v>
      </c>
      <c r="AH20" s="30" t="s">
        <v>67</v>
      </c>
      <c r="AI20" s="51" t="s">
        <v>68</v>
      </c>
      <c r="AJ20" s="30">
        <f t="shared" si="0"/>
        <v>293.517</v>
      </c>
      <c r="AK20" s="30">
        <f t="shared" si="1"/>
        <v>0</v>
      </c>
      <c r="AL20" s="30">
        <f t="shared" si="2"/>
        <v>0</v>
      </c>
      <c r="AM20" s="30">
        <f t="shared" si="3"/>
        <v>0</v>
      </c>
      <c r="AN20" s="30">
        <f t="shared" si="4"/>
        <v>0</v>
      </c>
      <c r="AO20" s="30">
        <f t="shared" si="5"/>
        <v>38.825</v>
      </c>
      <c r="AP20" s="30">
        <f t="shared" si="6"/>
        <v>0</v>
      </c>
      <c r="AQ20" s="30">
        <f t="shared" si="7"/>
        <v>0</v>
      </c>
      <c r="AR20" s="30">
        <f t="shared" si="8"/>
        <v>778.053</v>
      </c>
      <c r="AS20" s="30">
        <f t="shared" si="9"/>
        <v>80.75600000000001</v>
      </c>
      <c r="AT20" s="30">
        <f t="shared" si="10"/>
        <v>77.65</v>
      </c>
      <c r="AU20" s="30">
        <f t="shared" si="11"/>
        <v>37.272</v>
      </c>
      <c r="AV20" s="30">
        <f t="shared" si="12"/>
        <v>29.507</v>
      </c>
      <c r="AW20" s="30">
        <f t="shared" si="13"/>
        <v>41.931000000000004</v>
      </c>
      <c r="AX20" s="30">
        <f t="shared" si="14"/>
        <v>46.59000000000001</v>
      </c>
      <c r="AY20" s="30">
        <f t="shared" si="15"/>
        <v>181.701</v>
      </c>
      <c r="AZ20" s="30">
        <f t="shared" si="16"/>
        <v>574.61</v>
      </c>
      <c r="BA20" s="30">
        <f t="shared" si="17"/>
        <v>0</v>
      </c>
      <c r="BB20" s="30">
        <f t="shared" si="18"/>
        <v>0</v>
      </c>
      <c r="BC20" s="30">
        <f t="shared" si="19"/>
        <v>2180.412</v>
      </c>
      <c r="BD20" s="30">
        <f t="shared" si="20"/>
        <v>551.3150000000002</v>
      </c>
      <c r="BE20" s="30">
        <f t="shared" si="21"/>
        <v>2731.7270000000003</v>
      </c>
      <c r="IQ20"/>
      <c r="IR20"/>
      <c r="IS20"/>
      <c r="IT20"/>
      <c r="IU20"/>
      <c r="IV20"/>
    </row>
    <row r="21" spans="1:256" s="30" customFormat="1" ht="12.75">
      <c r="A21" s="30">
        <v>10</v>
      </c>
      <c r="B21" s="31" t="s">
        <v>69</v>
      </c>
      <c r="C21" s="32">
        <v>1.78</v>
      </c>
      <c r="D21" s="33">
        <v>1.73</v>
      </c>
      <c r="E21" s="33"/>
      <c r="F21" s="33"/>
      <c r="G21" s="33"/>
      <c r="H21" s="33">
        <v>0.24</v>
      </c>
      <c r="I21" s="33"/>
      <c r="J21" s="33"/>
      <c r="K21" s="33">
        <v>4.7</v>
      </c>
      <c r="L21" s="34">
        <v>0.62</v>
      </c>
      <c r="M21" s="34">
        <v>0.61</v>
      </c>
      <c r="N21" s="33">
        <v>0.30000000000000004</v>
      </c>
      <c r="O21" s="33">
        <v>0.17</v>
      </c>
      <c r="P21" s="33">
        <v>0.29</v>
      </c>
      <c r="Q21" s="33">
        <v>0.25</v>
      </c>
      <c r="R21" s="45">
        <v>1.17</v>
      </c>
      <c r="S21" s="33">
        <v>3.7</v>
      </c>
      <c r="T21" s="33">
        <v>0.01</v>
      </c>
      <c r="U21" s="33"/>
      <c r="V21" s="30">
        <f t="shared" si="22"/>
        <v>15.569999999999999</v>
      </c>
      <c r="W21" s="30">
        <v>3.83</v>
      </c>
      <c r="X21" s="37">
        <f t="shared" si="23"/>
        <v>19.4</v>
      </c>
      <c r="Y21" s="38">
        <f t="shared" si="24"/>
        <v>4.520000000000001</v>
      </c>
      <c r="Z21" s="40">
        <v>20.09</v>
      </c>
      <c r="AA21" s="40">
        <f t="shared" si="25"/>
        <v>18.92241</v>
      </c>
      <c r="AB21" s="32">
        <v>17.97</v>
      </c>
      <c r="AC21" s="37">
        <f t="shared" si="26"/>
        <v>7.957707289927662</v>
      </c>
      <c r="AD21" s="41">
        <f t="shared" si="27"/>
        <v>1.0617040852618669</v>
      </c>
      <c r="AE21" s="40">
        <f t="shared" si="28"/>
        <v>-14.508295914738131</v>
      </c>
      <c r="AF21" s="40">
        <f t="shared" si="29"/>
        <v>-478.80668184694855</v>
      </c>
      <c r="AG21" s="30">
        <v>716.1</v>
      </c>
      <c r="AH21" s="30" t="s">
        <v>70</v>
      </c>
      <c r="AI21" s="51"/>
      <c r="AJ21" s="30">
        <f t="shared" si="0"/>
        <v>1274.6580000000001</v>
      </c>
      <c r="AK21" s="30">
        <f t="shared" si="1"/>
        <v>1238.853</v>
      </c>
      <c r="AL21" s="30">
        <f t="shared" si="2"/>
        <v>0</v>
      </c>
      <c r="AM21" s="30">
        <f t="shared" si="3"/>
        <v>0</v>
      </c>
      <c r="AN21" s="30">
        <f t="shared" si="4"/>
        <v>0</v>
      </c>
      <c r="AO21" s="30">
        <f t="shared" si="5"/>
        <v>171.864</v>
      </c>
      <c r="AP21" s="30">
        <f t="shared" si="6"/>
        <v>0</v>
      </c>
      <c r="AQ21" s="30">
        <f t="shared" si="7"/>
        <v>0</v>
      </c>
      <c r="AR21" s="30">
        <f t="shared" si="8"/>
        <v>3365.67</v>
      </c>
      <c r="AS21" s="30">
        <f t="shared" si="9"/>
        <v>443.982</v>
      </c>
      <c r="AT21" s="30">
        <f t="shared" si="10"/>
        <v>436.821</v>
      </c>
      <c r="AU21" s="30">
        <f t="shared" si="11"/>
        <v>214.83000000000004</v>
      </c>
      <c r="AV21" s="30">
        <f t="shared" si="12"/>
        <v>121.73700000000001</v>
      </c>
      <c r="AW21" s="30">
        <f t="shared" si="13"/>
        <v>207.66899999999998</v>
      </c>
      <c r="AX21" s="30">
        <f t="shared" si="14"/>
        <v>179.025</v>
      </c>
      <c r="AY21" s="30">
        <f t="shared" si="15"/>
        <v>837.837</v>
      </c>
      <c r="AZ21" s="30">
        <f t="shared" si="16"/>
        <v>2649.57</v>
      </c>
      <c r="BA21" s="30">
        <f t="shared" si="17"/>
        <v>7.1610000000000005</v>
      </c>
      <c r="BB21" s="30">
        <f t="shared" si="18"/>
        <v>0</v>
      </c>
      <c r="BC21" s="30">
        <f t="shared" si="19"/>
        <v>11149.677</v>
      </c>
      <c r="BD21" s="30">
        <f t="shared" si="20"/>
        <v>3236.772000000001</v>
      </c>
      <c r="BE21" s="30">
        <f t="shared" si="21"/>
        <v>14386.449</v>
      </c>
      <c r="IQ21"/>
      <c r="IR21"/>
      <c r="IS21"/>
      <c r="IT21"/>
      <c r="IU21"/>
      <c r="IV21"/>
    </row>
    <row r="22" spans="25:57" s="50" customFormat="1" ht="14.25" customHeight="1">
      <c r="Y22" s="51"/>
      <c r="Z22" s="52"/>
      <c r="AA22" s="52"/>
      <c r="AD22" s="53"/>
      <c r="AJ22" s="1">
        <f t="shared" si="0"/>
        <v>0</v>
      </c>
      <c r="AK22" s="1">
        <f t="shared" si="1"/>
        <v>0</v>
      </c>
      <c r="AL22" s="1">
        <f t="shared" si="2"/>
        <v>0</v>
      </c>
      <c r="AM22" s="1">
        <f t="shared" si="3"/>
        <v>0</v>
      </c>
      <c r="AN22" s="1">
        <f t="shared" si="4"/>
        <v>0</v>
      </c>
      <c r="AO22" s="1">
        <f t="shared" si="5"/>
        <v>0</v>
      </c>
      <c r="AP22" s="1">
        <f t="shared" si="6"/>
        <v>0</v>
      </c>
      <c r="AQ22" s="1">
        <f t="shared" si="7"/>
        <v>0</v>
      </c>
      <c r="AR22" s="1">
        <f t="shared" si="8"/>
        <v>0</v>
      </c>
      <c r="AS22" s="1">
        <f t="shared" si="9"/>
        <v>0</v>
      </c>
      <c r="AT22" s="1">
        <f t="shared" si="10"/>
        <v>0</v>
      </c>
      <c r="AU22" s="1">
        <f t="shared" si="11"/>
        <v>0</v>
      </c>
      <c r="AV22" s="1">
        <f t="shared" si="12"/>
        <v>0</v>
      </c>
      <c r="AW22" s="1">
        <f t="shared" si="13"/>
        <v>0</v>
      </c>
      <c r="AX22" s="1">
        <f t="shared" si="14"/>
        <v>0</v>
      </c>
      <c r="AY22" s="1">
        <f t="shared" si="15"/>
        <v>0</v>
      </c>
      <c r="AZ22" s="1">
        <f t="shared" si="16"/>
        <v>0</v>
      </c>
      <c r="BA22" s="1">
        <f t="shared" si="17"/>
        <v>0</v>
      </c>
      <c r="BB22" s="1">
        <f t="shared" si="18"/>
        <v>0</v>
      </c>
      <c r="BC22" s="1">
        <f t="shared" si="19"/>
        <v>0</v>
      </c>
      <c r="BD22" s="1">
        <f t="shared" si="20"/>
        <v>0</v>
      </c>
      <c r="BE22" s="1">
        <f t="shared" si="21"/>
        <v>0</v>
      </c>
    </row>
    <row r="23" spans="1:256" s="30" customFormat="1" ht="12.75">
      <c r="A23" s="30">
        <v>11</v>
      </c>
      <c r="B23" s="31" t="s">
        <v>71</v>
      </c>
      <c r="C23" s="32">
        <v>1.78</v>
      </c>
      <c r="D23" s="33">
        <v>1.73</v>
      </c>
      <c r="E23" s="33"/>
      <c r="F23" s="33"/>
      <c r="G23" s="33"/>
      <c r="H23" s="33">
        <v>0.24</v>
      </c>
      <c r="I23" s="33"/>
      <c r="J23" s="33"/>
      <c r="K23" s="33">
        <v>4.7</v>
      </c>
      <c r="L23" s="34">
        <v>0.62</v>
      </c>
      <c r="M23" s="34">
        <v>0.61</v>
      </c>
      <c r="N23" s="33">
        <v>0.30000000000000004</v>
      </c>
      <c r="O23" s="33">
        <v>0.17</v>
      </c>
      <c r="P23" s="33">
        <v>0.29</v>
      </c>
      <c r="Q23" s="33">
        <v>0.25</v>
      </c>
      <c r="R23" s="45">
        <v>1.17</v>
      </c>
      <c r="S23" s="33">
        <v>3.7</v>
      </c>
      <c r="T23" s="33">
        <v>0.01</v>
      </c>
      <c r="U23" s="33"/>
      <c r="V23" s="30">
        <f aca="true" t="shared" si="30" ref="V23:V31">SUM(C23:U23)</f>
        <v>15.569999999999999</v>
      </c>
      <c r="W23" s="30">
        <v>3.83</v>
      </c>
      <c r="X23" s="37">
        <f aca="true" t="shared" si="31" ref="X23:X31">V23+W23</f>
        <v>19.4</v>
      </c>
      <c r="Y23" s="38">
        <f aca="true" t="shared" si="32" ref="Y23:Y31">Z23-V23</f>
        <v>4.520000000000001</v>
      </c>
      <c r="Z23" s="39">
        <v>20.09</v>
      </c>
      <c r="AA23" s="40">
        <f aca="true" t="shared" si="33" ref="AA23:AA31">AB23*1.053</f>
        <v>18.92241</v>
      </c>
      <c r="AB23" s="32">
        <v>17.97</v>
      </c>
      <c r="AC23" s="37">
        <f aca="true" t="shared" si="34" ref="AC23:AC31">((X23/AB23)-1)*100</f>
        <v>7.957707289927662</v>
      </c>
      <c r="AD23" s="41">
        <f aca="true" t="shared" si="35" ref="AD23:AD31">Z23/AA23</f>
        <v>1.0617040852618669</v>
      </c>
      <c r="AE23" s="40">
        <f aca="true" t="shared" si="36" ref="AE23:AE31">AD23-V23</f>
        <v>-14.508295914738131</v>
      </c>
      <c r="AF23" s="40">
        <f aca="true" t="shared" si="37" ref="AF23:AF31">AE23/W23*100-100</f>
        <v>-478.80668184694855</v>
      </c>
      <c r="AG23" s="30">
        <v>713.9</v>
      </c>
      <c r="AJ23" s="30">
        <f t="shared" si="0"/>
        <v>1270.742</v>
      </c>
      <c r="AK23" s="30">
        <f t="shared" si="1"/>
        <v>1235.047</v>
      </c>
      <c r="AL23" s="30">
        <f t="shared" si="2"/>
        <v>0</v>
      </c>
      <c r="AM23" s="30">
        <f t="shared" si="3"/>
        <v>0</v>
      </c>
      <c r="AN23" s="30">
        <f t="shared" si="4"/>
        <v>0</v>
      </c>
      <c r="AO23" s="30">
        <f t="shared" si="5"/>
        <v>171.33599999999998</v>
      </c>
      <c r="AP23" s="30">
        <f t="shared" si="6"/>
        <v>0</v>
      </c>
      <c r="AQ23" s="30">
        <f t="shared" si="7"/>
        <v>0</v>
      </c>
      <c r="AR23" s="30">
        <f t="shared" si="8"/>
        <v>3355.33</v>
      </c>
      <c r="AS23" s="30">
        <f t="shared" si="9"/>
        <v>442.618</v>
      </c>
      <c r="AT23" s="30">
        <f t="shared" si="10"/>
        <v>435.479</v>
      </c>
      <c r="AU23" s="30">
        <f t="shared" si="11"/>
        <v>214.17000000000002</v>
      </c>
      <c r="AV23" s="30">
        <f t="shared" si="12"/>
        <v>121.363</v>
      </c>
      <c r="AW23" s="30">
        <f t="shared" si="13"/>
        <v>207.03099999999998</v>
      </c>
      <c r="AX23" s="30">
        <f t="shared" si="14"/>
        <v>178.475</v>
      </c>
      <c r="AY23" s="30">
        <f t="shared" si="15"/>
        <v>835.2629999999999</v>
      </c>
      <c r="AZ23" s="30">
        <f t="shared" si="16"/>
        <v>2641.43</v>
      </c>
      <c r="BA23" s="30">
        <f t="shared" si="17"/>
        <v>7.139</v>
      </c>
      <c r="BB23" s="30">
        <f t="shared" si="18"/>
        <v>0</v>
      </c>
      <c r="BC23" s="30">
        <f t="shared" si="19"/>
        <v>11115.422999999999</v>
      </c>
      <c r="BD23" s="30">
        <f t="shared" si="20"/>
        <v>3226.828000000001</v>
      </c>
      <c r="BE23" s="30">
        <f t="shared" si="21"/>
        <v>14342.251</v>
      </c>
      <c r="IQ23"/>
      <c r="IR23"/>
      <c r="IS23"/>
      <c r="IT23"/>
      <c r="IU23"/>
      <c r="IV23"/>
    </row>
    <row r="24" spans="1:256" s="30" customFormat="1" ht="12.75">
      <c r="A24" s="30">
        <v>12</v>
      </c>
      <c r="B24" s="31" t="s">
        <v>72</v>
      </c>
      <c r="C24" s="32">
        <v>1.78</v>
      </c>
      <c r="D24" s="33">
        <v>1.73</v>
      </c>
      <c r="E24" s="33"/>
      <c r="F24" s="33"/>
      <c r="G24" s="33"/>
      <c r="H24" s="33">
        <v>0.24</v>
      </c>
      <c r="I24" s="33">
        <v>0.05</v>
      </c>
      <c r="J24" s="33"/>
      <c r="K24" s="33">
        <v>4.7</v>
      </c>
      <c r="L24" s="34">
        <v>0.62</v>
      </c>
      <c r="M24" s="34">
        <v>0.61</v>
      </c>
      <c r="N24" s="33">
        <v>0.30000000000000004</v>
      </c>
      <c r="O24" s="33">
        <v>0.17</v>
      </c>
      <c r="P24" s="33">
        <v>0.29</v>
      </c>
      <c r="Q24" s="33">
        <v>0.25</v>
      </c>
      <c r="R24" s="45">
        <v>1.17</v>
      </c>
      <c r="S24" s="33">
        <v>3.7</v>
      </c>
      <c r="T24" s="33">
        <v>0.01</v>
      </c>
      <c r="U24" s="33"/>
      <c r="V24" s="30">
        <f t="shared" si="30"/>
        <v>15.62</v>
      </c>
      <c r="W24" s="30">
        <v>3.77</v>
      </c>
      <c r="X24" s="37">
        <f t="shared" si="31"/>
        <v>19.39</v>
      </c>
      <c r="Y24" s="38">
        <f t="shared" si="32"/>
        <v>4.459999999999999</v>
      </c>
      <c r="Z24" s="39">
        <v>20.08</v>
      </c>
      <c r="AA24" s="40">
        <f t="shared" si="33"/>
        <v>18.91188</v>
      </c>
      <c r="AB24" s="32">
        <v>17.96</v>
      </c>
      <c r="AC24" s="37">
        <f t="shared" si="34"/>
        <v>7.9621380846325085</v>
      </c>
      <c r="AD24" s="41">
        <f t="shared" si="35"/>
        <v>1.0617664663692874</v>
      </c>
      <c r="AE24" s="40">
        <f t="shared" si="36"/>
        <v>-14.558233533630712</v>
      </c>
      <c r="AF24" s="40">
        <f t="shared" si="37"/>
        <v>-486.1600406798598</v>
      </c>
      <c r="AG24" s="30">
        <v>865.8</v>
      </c>
      <c r="AJ24" s="30">
        <f t="shared" si="0"/>
        <v>1541.124</v>
      </c>
      <c r="AK24" s="30">
        <f t="shared" si="1"/>
        <v>1497.8339999999998</v>
      </c>
      <c r="AL24" s="30">
        <f t="shared" si="2"/>
        <v>0</v>
      </c>
      <c r="AM24" s="30">
        <f t="shared" si="3"/>
        <v>0</v>
      </c>
      <c r="AN24" s="30">
        <f t="shared" si="4"/>
        <v>0</v>
      </c>
      <c r="AO24" s="30">
        <f t="shared" si="5"/>
        <v>207.79199999999997</v>
      </c>
      <c r="AP24" s="30">
        <f t="shared" si="6"/>
        <v>43.29</v>
      </c>
      <c r="AQ24" s="30">
        <f t="shared" si="7"/>
        <v>0</v>
      </c>
      <c r="AR24" s="30">
        <f t="shared" si="8"/>
        <v>4069.2599999999998</v>
      </c>
      <c r="AS24" s="30">
        <f t="shared" si="9"/>
        <v>536.7959999999999</v>
      </c>
      <c r="AT24" s="30">
        <f t="shared" si="10"/>
        <v>528.1379999999999</v>
      </c>
      <c r="AU24" s="30">
        <f t="shared" si="11"/>
        <v>259.74</v>
      </c>
      <c r="AV24" s="30">
        <f t="shared" si="12"/>
        <v>147.186</v>
      </c>
      <c r="AW24" s="30">
        <f t="shared" si="13"/>
        <v>251.08199999999997</v>
      </c>
      <c r="AX24" s="30">
        <f t="shared" si="14"/>
        <v>216.45</v>
      </c>
      <c r="AY24" s="30">
        <f t="shared" si="15"/>
        <v>1012.9859999999999</v>
      </c>
      <c r="AZ24" s="30">
        <f t="shared" si="16"/>
        <v>3203.46</v>
      </c>
      <c r="BA24" s="30">
        <f t="shared" si="17"/>
        <v>8.658</v>
      </c>
      <c r="BB24" s="30">
        <f t="shared" si="18"/>
        <v>0</v>
      </c>
      <c r="BC24" s="30">
        <f t="shared" si="19"/>
        <v>13523.795999999998</v>
      </c>
      <c r="BD24" s="30">
        <f t="shared" si="20"/>
        <v>3861.467999999999</v>
      </c>
      <c r="BE24" s="30">
        <f t="shared" si="21"/>
        <v>17385.264</v>
      </c>
      <c r="IQ24"/>
      <c r="IR24"/>
      <c r="IS24"/>
      <c r="IT24"/>
      <c r="IU24"/>
      <c r="IV24"/>
    </row>
    <row r="25" spans="1:256" s="30" customFormat="1" ht="12.75">
      <c r="A25" s="30">
        <v>13</v>
      </c>
      <c r="B25" s="31" t="s">
        <v>73</v>
      </c>
      <c r="C25" s="32">
        <v>1.89</v>
      </c>
      <c r="D25" s="33"/>
      <c r="E25" s="33"/>
      <c r="F25" s="33"/>
      <c r="G25" s="33"/>
      <c r="H25" s="33">
        <v>0.25</v>
      </c>
      <c r="I25" s="33"/>
      <c r="J25" s="33"/>
      <c r="K25" s="33">
        <v>5.01</v>
      </c>
      <c r="L25" s="34">
        <v>0.52</v>
      </c>
      <c r="M25" s="34">
        <v>0.5</v>
      </c>
      <c r="N25" s="33">
        <v>0.24</v>
      </c>
      <c r="O25" s="33">
        <v>0.19</v>
      </c>
      <c r="P25" s="33">
        <v>0.27</v>
      </c>
      <c r="Q25" s="33">
        <v>0.30000000000000004</v>
      </c>
      <c r="R25" s="45">
        <v>1.17</v>
      </c>
      <c r="S25" s="33">
        <v>3.7</v>
      </c>
      <c r="T25" s="33"/>
      <c r="U25" s="33"/>
      <c r="V25" s="30">
        <f t="shared" si="30"/>
        <v>14.04</v>
      </c>
      <c r="W25" s="33">
        <v>5.14</v>
      </c>
      <c r="X25" s="37">
        <f t="shared" si="31"/>
        <v>19.18</v>
      </c>
      <c r="Y25" s="38">
        <f t="shared" si="32"/>
        <v>5.82</v>
      </c>
      <c r="Z25" s="55">
        <v>19.86</v>
      </c>
      <c r="AA25" s="40">
        <f t="shared" si="33"/>
        <v>18.70128</v>
      </c>
      <c r="AB25" s="32">
        <v>17.76</v>
      </c>
      <c r="AC25" s="37">
        <f t="shared" si="34"/>
        <v>7.995495495495475</v>
      </c>
      <c r="AD25" s="41">
        <f t="shared" si="35"/>
        <v>1.0619593952927286</v>
      </c>
      <c r="AE25" s="40">
        <f t="shared" si="36"/>
        <v>-12.978040604707271</v>
      </c>
      <c r="AF25" s="40">
        <f t="shared" si="37"/>
        <v>-352.4910623483905</v>
      </c>
      <c r="AG25" s="30">
        <v>208.5</v>
      </c>
      <c r="AH25" s="30" t="s">
        <v>74</v>
      </c>
      <c r="AI25" s="51" t="s">
        <v>68</v>
      </c>
      <c r="AJ25" s="30">
        <f t="shared" si="0"/>
        <v>394.065</v>
      </c>
      <c r="AK25" s="30">
        <f t="shared" si="1"/>
        <v>0</v>
      </c>
      <c r="AL25" s="30">
        <f t="shared" si="2"/>
        <v>0</v>
      </c>
      <c r="AM25" s="30">
        <f t="shared" si="3"/>
        <v>0</v>
      </c>
      <c r="AN25" s="30">
        <f t="shared" si="4"/>
        <v>0</v>
      </c>
      <c r="AO25" s="30">
        <f t="shared" si="5"/>
        <v>52.125</v>
      </c>
      <c r="AP25" s="30">
        <f t="shared" si="6"/>
        <v>0</v>
      </c>
      <c r="AQ25" s="30">
        <f t="shared" si="7"/>
        <v>0</v>
      </c>
      <c r="AR25" s="30">
        <f t="shared" si="8"/>
        <v>1044.585</v>
      </c>
      <c r="AS25" s="30">
        <f t="shared" si="9"/>
        <v>108.42</v>
      </c>
      <c r="AT25" s="30">
        <f t="shared" si="10"/>
        <v>104.25</v>
      </c>
      <c r="AU25" s="30">
        <f t="shared" si="11"/>
        <v>50.04</v>
      </c>
      <c r="AV25" s="30">
        <f t="shared" si="12"/>
        <v>39.615</v>
      </c>
      <c r="AW25" s="30">
        <f t="shared" si="13"/>
        <v>56.295</v>
      </c>
      <c r="AX25" s="30">
        <f t="shared" si="14"/>
        <v>62.55000000000001</v>
      </c>
      <c r="AY25" s="30">
        <f t="shared" si="15"/>
        <v>243.945</v>
      </c>
      <c r="AZ25" s="30">
        <f t="shared" si="16"/>
        <v>771.45</v>
      </c>
      <c r="BA25" s="30">
        <f t="shared" si="17"/>
        <v>0</v>
      </c>
      <c r="BB25" s="30">
        <f t="shared" si="18"/>
        <v>0</v>
      </c>
      <c r="BC25" s="30">
        <f t="shared" si="19"/>
        <v>2927.3399999999997</v>
      </c>
      <c r="BD25" s="30">
        <f t="shared" si="20"/>
        <v>1213.47</v>
      </c>
      <c r="BE25" s="30">
        <f t="shared" si="21"/>
        <v>4140.8099999999995</v>
      </c>
      <c r="IQ25"/>
      <c r="IR25"/>
      <c r="IS25"/>
      <c r="IT25"/>
      <c r="IU25"/>
      <c r="IV25"/>
    </row>
    <row r="26" spans="1:256" s="30" customFormat="1" ht="12.75">
      <c r="A26" s="30">
        <v>14</v>
      </c>
      <c r="B26" s="54" t="s">
        <v>75</v>
      </c>
      <c r="C26" s="32">
        <v>1.78</v>
      </c>
      <c r="D26" s="33">
        <v>1.73</v>
      </c>
      <c r="E26" s="33"/>
      <c r="F26" s="33"/>
      <c r="G26" s="33"/>
      <c r="H26" s="33">
        <v>0.24</v>
      </c>
      <c r="I26" s="33">
        <v>0.05</v>
      </c>
      <c r="J26" s="33"/>
      <c r="K26" s="33">
        <v>4.7</v>
      </c>
      <c r="L26" s="34">
        <v>0.62</v>
      </c>
      <c r="M26" s="34">
        <v>0.61</v>
      </c>
      <c r="N26" s="33">
        <v>0.30000000000000004</v>
      </c>
      <c r="O26" s="33">
        <v>0.17</v>
      </c>
      <c r="P26" s="33">
        <v>0.29</v>
      </c>
      <c r="Q26" s="33">
        <v>0.25</v>
      </c>
      <c r="R26" s="45">
        <v>1.17</v>
      </c>
      <c r="S26" s="33">
        <v>3.7</v>
      </c>
      <c r="T26" s="33">
        <v>0.01</v>
      </c>
      <c r="U26" s="33"/>
      <c r="V26" s="30">
        <f t="shared" si="30"/>
        <v>15.62</v>
      </c>
      <c r="W26" s="30">
        <v>3.98</v>
      </c>
      <c r="X26" s="37">
        <f t="shared" si="31"/>
        <v>19.599999999999998</v>
      </c>
      <c r="Y26" s="38">
        <f t="shared" si="32"/>
        <v>4.700000000000001</v>
      </c>
      <c r="Z26" s="55">
        <v>20.32</v>
      </c>
      <c r="AA26" s="40">
        <f t="shared" si="33"/>
        <v>19.133010000000002</v>
      </c>
      <c r="AB26" s="32">
        <v>18.17</v>
      </c>
      <c r="AC26" s="37">
        <f t="shared" si="34"/>
        <v>7.870115575123804</v>
      </c>
      <c r="AD26" s="41">
        <f t="shared" si="35"/>
        <v>1.06203885326982</v>
      </c>
      <c r="AE26" s="40">
        <f t="shared" si="36"/>
        <v>-14.557961146730179</v>
      </c>
      <c r="AF26" s="40">
        <f t="shared" si="37"/>
        <v>-465.7779182595522</v>
      </c>
      <c r="AG26" s="30">
        <v>1816.3</v>
      </c>
      <c r="AI26" s="51" t="s">
        <v>76</v>
      </c>
      <c r="AJ26" s="30">
        <f t="shared" si="0"/>
        <v>3233.014</v>
      </c>
      <c r="AK26" s="30">
        <f t="shared" si="1"/>
        <v>3142.199</v>
      </c>
      <c r="AL26" s="30">
        <f t="shared" si="2"/>
        <v>0</v>
      </c>
      <c r="AM26" s="30">
        <f t="shared" si="3"/>
        <v>0</v>
      </c>
      <c r="AN26" s="30">
        <f t="shared" si="4"/>
        <v>0</v>
      </c>
      <c r="AO26" s="30">
        <f t="shared" si="5"/>
        <v>435.912</v>
      </c>
      <c r="AP26" s="30">
        <f t="shared" si="6"/>
        <v>90.815</v>
      </c>
      <c r="AQ26" s="30">
        <f t="shared" si="7"/>
        <v>0</v>
      </c>
      <c r="AR26" s="30">
        <f t="shared" si="8"/>
        <v>8536.61</v>
      </c>
      <c r="AS26" s="30">
        <f t="shared" si="9"/>
        <v>1126.106</v>
      </c>
      <c r="AT26" s="30">
        <f t="shared" si="10"/>
        <v>1107.943</v>
      </c>
      <c r="AU26" s="30">
        <f t="shared" si="11"/>
        <v>544.8900000000001</v>
      </c>
      <c r="AV26" s="30">
        <f t="shared" si="12"/>
        <v>308.771</v>
      </c>
      <c r="AW26" s="30">
        <f t="shared" si="13"/>
        <v>526.727</v>
      </c>
      <c r="AX26" s="30">
        <f t="shared" si="14"/>
        <v>454.075</v>
      </c>
      <c r="AY26" s="30">
        <f t="shared" si="15"/>
        <v>2125.071</v>
      </c>
      <c r="AZ26" s="30">
        <f t="shared" si="16"/>
        <v>6720.31</v>
      </c>
      <c r="BA26" s="30">
        <f t="shared" si="17"/>
        <v>18.163</v>
      </c>
      <c r="BB26" s="30">
        <f t="shared" si="18"/>
        <v>0</v>
      </c>
      <c r="BC26" s="30">
        <f t="shared" si="19"/>
        <v>28370.605999999996</v>
      </c>
      <c r="BD26" s="30">
        <f t="shared" si="20"/>
        <v>8536.610000000002</v>
      </c>
      <c r="BE26" s="30">
        <f t="shared" si="21"/>
        <v>36907.216</v>
      </c>
      <c r="IQ26"/>
      <c r="IR26"/>
      <c r="IS26"/>
      <c r="IT26"/>
      <c r="IU26"/>
      <c r="IV26"/>
    </row>
    <row r="27" spans="1:256" s="30" customFormat="1" ht="12.75">
      <c r="A27" s="30">
        <v>15</v>
      </c>
      <c r="B27" s="31" t="s">
        <v>77</v>
      </c>
      <c r="C27" s="32">
        <v>1.78</v>
      </c>
      <c r="D27" s="33">
        <v>1.73</v>
      </c>
      <c r="E27" s="33"/>
      <c r="F27" s="33"/>
      <c r="G27" s="33"/>
      <c r="H27" s="33">
        <v>0.24</v>
      </c>
      <c r="I27" s="33"/>
      <c r="J27" s="33"/>
      <c r="K27" s="33">
        <v>4.7</v>
      </c>
      <c r="L27" s="34">
        <v>0.62</v>
      </c>
      <c r="M27" s="34">
        <v>0.61</v>
      </c>
      <c r="N27" s="33">
        <v>0.30000000000000004</v>
      </c>
      <c r="O27" s="33">
        <v>0.17</v>
      </c>
      <c r="P27" s="33">
        <v>0.29</v>
      </c>
      <c r="Q27" s="33">
        <v>0.25</v>
      </c>
      <c r="R27" s="45">
        <v>1.17</v>
      </c>
      <c r="S27" s="33">
        <v>3.7</v>
      </c>
      <c r="T27" s="33">
        <v>0.01</v>
      </c>
      <c r="U27" s="33"/>
      <c r="V27" s="30">
        <f t="shared" si="30"/>
        <v>15.569999999999999</v>
      </c>
      <c r="W27" s="30">
        <v>3.07</v>
      </c>
      <c r="X27" s="37">
        <f t="shared" si="31"/>
        <v>18.639999999999997</v>
      </c>
      <c r="Y27" s="38">
        <f t="shared" si="32"/>
        <v>3.67</v>
      </c>
      <c r="Z27" s="39">
        <v>19.24</v>
      </c>
      <c r="AA27" s="40">
        <f t="shared" si="33"/>
        <v>18.12213</v>
      </c>
      <c r="AB27" s="32">
        <v>17.21</v>
      </c>
      <c r="AC27" s="37">
        <f t="shared" si="34"/>
        <v>8.309122603137698</v>
      </c>
      <c r="AD27" s="41">
        <f t="shared" si="35"/>
        <v>1.0616853537636028</v>
      </c>
      <c r="AE27" s="40">
        <f t="shared" si="36"/>
        <v>-14.508314646236396</v>
      </c>
      <c r="AF27" s="40">
        <f t="shared" si="37"/>
        <v>-572.5835389653549</v>
      </c>
      <c r="AG27" s="30">
        <v>698.4</v>
      </c>
      <c r="AJ27" s="30">
        <f t="shared" si="0"/>
        <v>1243.152</v>
      </c>
      <c r="AK27" s="30">
        <f t="shared" si="1"/>
        <v>1208.232</v>
      </c>
      <c r="AL27" s="30">
        <f t="shared" si="2"/>
        <v>0</v>
      </c>
      <c r="AM27" s="30">
        <f t="shared" si="3"/>
        <v>0</v>
      </c>
      <c r="AN27" s="30">
        <f t="shared" si="4"/>
        <v>0</v>
      </c>
      <c r="AO27" s="30">
        <f t="shared" si="5"/>
        <v>167.61599999999999</v>
      </c>
      <c r="AP27" s="30">
        <f t="shared" si="6"/>
        <v>0</v>
      </c>
      <c r="AQ27" s="30">
        <f t="shared" si="7"/>
        <v>0</v>
      </c>
      <c r="AR27" s="30">
        <f t="shared" si="8"/>
        <v>3282.48</v>
      </c>
      <c r="AS27" s="30">
        <f t="shared" si="9"/>
        <v>433.008</v>
      </c>
      <c r="AT27" s="30">
        <f t="shared" si="10"/>
        <v>426.024</v>
      </c>
      <c r="AU27" s="30">
        <f t="shared" si="11"/>
        <v>209.52</v>
      </c>
      <c r="AV27" s="30">
        <f t="shared" si="12"/>
        <v>118.72800000000001</v>
      </c>
      <c r="AW27" s="30">
        <f t="shared" si="13"/>
        <v>202.53599999999997</v>
      </c>
      <c r="AX27" s="30">
        <f t="shared" si="14"/>
        <v>174.6</v>
      </c>
      <c r="AY27" s="30">
        <f t="shared" si="15"/>
        <v>817.1279999999999</v>
      </c>
      <c r="AZ27" s="30">
        <f t="shared" si="16"/>
        <v>2584.08</v>
      </c>
      <c r="BA27" s="30">
        <f t="shared" si="17"/>
        <v>6.984</v>
      </c>
      <c r="BB27" s="30">
        <f t="shared" si="18"/>
        <v>0</v>
      </c>
      <c r="BC27" s="30">
        <f t="shared" si="19"/>
        <v>10874.087999999998</v>
      </c>
      <c r="BD27" s="30">
        <f t="shared" si="20"/>
        <v>2563.1279999999997</v>
      </c>
      <c r="BE27" s="30">
        <f t="shared" si="21"/>
        <v>13437.215999999999</v>
      </c>
      <c r="IQ27"/>
      <c r="IR27"/>
      <c r="IS27"/>
      <c r="IT27"/>
      <c r="IU27"/>
      <c r="IV27"/>
    </row>
    <row r="28" spans="1:256" s="30" customFormat="1" ht="12.75">
      <c r="A28" s="30">
        <v>16</v>
      </c>
      <c r="B28" s="54" t="s">
        <v>78</v>
      </c>
      <c r="C28" s="32">
        <v>1.78</v>
      </c>
      <c r="D28" s="33">
        <v>1.73</v>
      </c>
      <c r="E28" s="33"/>
      <c r="F28" s="33"/>
      <c r="G28" s="33"/>
      <c r="H28" s="33">
        <v>0.24</v>
      </c>
      <c r="I28" s="33"/>
      <c r="J28" s="33"/>
      <c r="K28" s="33">
        <v>4.7</v>
      </c>
      <c r="L28" s="34">
        <v>0.62</v>
      </c>
      <c r="M28" s="34">
        <v>0.61</v>
      </c>
      <c r="N28" s="33">
        <v>0.30000000000000004</v>
      </c>
      <c r="O28" s="33">
        <v>0.17</v>
      </c>
      <c r="P28" s="33">
        <v>0.29</v>
      </c>
      <c r="Q28" s="33">
        <v>0.25</v>
      </c>
      <c r="R28" s="45">
        <v>1.17</v>
      </c>
      <c r="S28" s="33">
        <v>3.7</v>
      </c>
      <c r="T28" s="33">
        <v>0.01</v>
      </c>
      <c r="U28" s="33"/>
      <c r="V28" s="30">
        <f t="shared" si="30"/>
        <v>15.569999999999999</v>
      </c>
      <c r="W28" s="30">
        <v>3.7</v>
      </c>
      <c r="X28" s="37">
        <f t="shared" si="31"/>
        <v>19.27</v>
      </c>
      <c r="Y28" s="38">
        <f t="shared" si="32"/>
        <v>4.380000000000001</v>
      </c>
      <c r="Z28" s="39">
        <v>19.95</v>
      </c>
      <c r="AA28" s="40">
        <f t="shared" si="33"/>
        <v>18.785519999999998</v>
      </c>
      <c r="AB28" s="32">
        <v>17.84</v>
      </c>
      <c r="AC28" s="37">
        <f t="shared" si="34"/>
        <v>8.015695067264584</v>
      </c>
      <c r="AD28" s="41">
        <f t="shared" si="35"/>
        <v>1.0619881696114881</v>
      </c>
      <c r="AE28" s="40">
        <f t="shared" si="36"/>
        <v>-14.50801183038851</v>
      </c>
      <c r="AF28" s="40">
        <f t="shared" si="37"/>
        <v>-492.10842784833807</v>
      </c>
      <c r="AG28" s="30">
        <v>852.5</v>
      </c>
      <c r="AJ28" s="30">
        <f t="shared" si="0"/>
        <v>1517.45</v>
      </c>
      <c r="AK28" s="30">
        <f t="shared" si="1"/>
        <v>1474.825</v>
      </c>
      <c r="AL28" s="30">
        <f t="shared" si="2"/>
        <v>0</v>
      </c>
      <c r="AM28" s="30">
        <f t="shared" si="3"/>
        <v>0</v>
      </c>
      <c r="AN28" s="30">
        <f t="shared" si="4"/>
        <v>0</v>
      </c>
      <c r="AO28" s="30">
        <f t="shared" si="5"/>
        <v>204.6</v>
      </c>
      <c r="AP28" s="30">
        <f t="shared" si="6"/>
        <v>0</v>
      </c>
      <c r="AQ28" s="30">
        <f t="shared" si="7"/>
        <v>0</v>
      </c>
      <c r="AR28" s="30">
        <f t="shared" si="8"/>
        <v>4006.75</v>
      </c>
      <c r="AS28" s="30">
        <f t="shared" si="9"/>
        <v>528.55</v>
      </c>
      <c r="AT28" s="30">
        <f t="shared" si="10"/>
        <v>520.025</v>
      </c>
      <c r="AU28" s="30">
        <f t="shared" si="11"/>
        <v>255.75000000000003</v>
      </c>
      <c r="AV28" s="30">
        <f t="shared" si="12"/>
        <v>144.925</v>
      </c>
      <c r="AW28" s="30">
        <f t="shared" si="13"/>
        <v>247.225</v>
      </c>
      <c r="AX28" s="30">
        <f t="shared" si="14"/>
        <v>213.125</v>
      </c>
      <c r="AY28" s="30">
        <f t="shared" si="15"/>
        <v>997.425</v>
      </c>
      <c r="AZ28" s="30">
        <f t="shared" si="16"/>
        <v>3154.25</v>
      </c>
      <c r="BA28" s="30">
        <f t="shared" si="17"/>
        <v>8.525</v>
      </c>
      <c r="BB28" s="30">
        <f t="shared" si="18"/>
        <v>0</v>
      </c>
      <c r="BC28" s="30">
        <f t="shared" si="19"/>
        <v>13273.425</v>
      </c>
      <c r="BD28" s="30">
        <f t="shared" si="20"/>
        <v>3733.9500000000007</v>
      </c>
      <c r="BE28" s="30">
        <f t="shared" si="21"/>
        <v>17007.375</v>
      </c>
      <c r="IQ28"/>
      <c r="IR28"/>
      <c r="IS28"/>
      <c r="IT28"/>
      <c r="IU28"/>
      <c r="IV28"/>
    </row>
    <row r="29" spans="1:256" s="30" customFormat="1" ht="12.75">
      <c r="A29" s="30">
        <v>17</v>
      </c>
      <c r="B29" s="54" t="s">
        <v>79</v>
      </c>
      <c r="C29" s="32">
        <v>1.78</v>
      </c>
      <c r="D29" s="33">
        <v>1.73</v>
      </c>
      <c r="E29" s="33"/>
      <c r="F29" s="33"/>
      <c r="G29" s="33"/>
      <c r="H29" s="33">
        <v>0.24</v>
      </c>
      <c r="I29" s="33"/>
      <c r="J29" s="33"/>
      <c r="K29" s="33">
        <v>4.7</v>
      </c>
      <c r="L29" s="34">
        <v>0.62</v>
      </c>
      <c r="M29" s="34">
        <v>0.61</v>
      </c>
      <c r="N29" s="33">
        <v>0.30000000000000004</v>
      </c>
      <c r="O29" s="33">
        <v>0.17</v>
      </c>
      <c r="P29" s="33">
        <v>0.29</v>
      </c>
      <c r="Q29" s="33">
        <v>0.25</v>
      </c>
      <c r="R29" s="45">
        <v>1.17</v>
      </c>
      <c r="S29" s="33">
        <v>3.7</v>
      </c>
      <c r="T29" s="33">
        <v>0.01</v>
      </c>
      <c r="U29" s="33"/>
      <c r="V29" s="30">
        <f t="shared" si="30"/>
        <v>15.569999999999999</v>
      </c>
      <c r="W29" s="30">
        <v>3.7</v>
      </c>
      <c r="X29" s="37">
        <f t="shared" si="31"/>
        <v>19.27</v>
      </c>
      <c r="Y29" s="38">
        <f t="shared" si="32"/>
        <v>4.380000000000001</v>
      </c>
      <c r="Z29" s="39">
        <v>19.95</v>
      </c>
      <c r="AA29" s="40">
        <f t="shared" si="33"/>
        <v>18.785519999999998</v>
      </c>
      <c r="AB29" s="32">
        <v>17.84</v>
      </c>
      <c r="AC29" s="37">
        <f t="shared" si="34"/>
        <v>8.015695067264584</v>
      </c>
      <c r="AD29" s="41">
        <f t="shared" si="35"/>
        <v>1.0619881696114881</v>
      </c>
      <c r="AE29" s="40">
        <f t="shared" si="36"/>
        <v>-14.50801183038851</v>
      </c>
      <c r="AF29" s="40">
        <f t="shared" si="37"/>
        <v>-492.10842784833807</v>
      </c>
      <c r="AG29" s="30">
        <v>541.1</v>
      </c>
      <c r="AJ29" s="30">
        <f t="shared" si="0"/>
        <v>963.158</v>
      </c>
      <c r="AK29" s="30">
        <f t="shared" si="1"/>
        <v>936.1030000000001</v>
      </c>
      <c r="AL29" s="30">
        <f t="shared" si="2"/>
        <v>0</v>
      </c>
      <c r="AM29" s="30">
        <f t="shared" si="3"/>
        <v>0</v>
      </c>
      <c r="AN29" s="30">
        <f t="shared" si="4"/>
        <v>0</v>
      </c>
      <c r="AO29" s="30">
        <f t="shared" si="5"/>
        <v>129.864</v>
      </c>
      <c r="AP29" s="30">
        <f t="shared" si="6"/>
        <v>0</v>
      </c>
      <c r="AQ29" s="30">
        <f t="shared" si="7"/>
        <v>0</v>
      </c>
      <c r="AR29" s="30">
        <f t="shared" si="8"/>
        <v>2543.17</v>
      </c>
      <c r="AS29" s="30">
        <f t="shared" si="9"/>
        <v>335.482</v>
      </c>
      <c r="AT29" s="30">
        <f t="shared" si="10"/>
        <v>330.071</v>
      </c>
      <c r="AU29" s="30">
        <f t="shared" si="11"/>
        <v>162.33000000000004</v>
      </c>
      <c r="AV29" s="30">
        <f t="shared" si="12"/>
        <v>91.98700000000001</v>
      </c>
      <c r="AW29" s="30">
        <f t="shared" si="13"/>
        <v>156.91899999999998</v>
      </c>
      <c r="AX29" s="30">
        <f t="shared" si="14"/>
        <v>135.275</v>
      </c>
      <c r="AY29" s="30">
        <f t="shared" si="15"/>
        <v>633.087</v>
      </c>
      <c r="AZ29" s="30">
        <f t="shared" si="16"/>
        <v>2002.0700000000002</v>
      </c>
      <c r="BA29" s="30">
        <f t="shared" si="17"/>
        <v>5.4110000000000005</v>
      </c>
      <c r="BB29" s="30">
        <f t="shared" si="18"/>
        <v>0</v>
      </c>
      <c r="BC29" s="30">
        <f t="shared" si="19"/>
        <v>8424.927</v>
      </c>
      <c r="BD29" s="30">
        <f t="shared" si="20"/>
        <v>2370.0180000000005</v>
      </c>
      <c r="BE29" s="30">
        <f t="shared" si="21"/>
        <v>10794.945</v>
      </c>
      <c r="IQ29"/>
      <c r="IR29"/>
      <c r="IS29"/>
      <c r="IT29"/>
      <c r="IU29"/>
      <c r="IV29"/>
    </row>
    <row r="30" spans="1:256" s="30" customFormat="1" ht="12.75">
      <c r="A30" s="30">
        <v>18</v>
      </c>
      <c r="B30" s="31" t="s">
        <v>80</v>
      </c>
      <c r="C30" s="32">
        <v>1.78</v>
      </c>
      <c r="D30" s="33"/>
      <c r="E30" s="33"/>
      <c r="F30" s="33"/>
      <c r="G30" s="33"/>
      <c r="H30" s="33">
        <v>0.24</v>
      </c>
      <c r="I30" s="33"/>
      <c r="J30" s="33"/>
      <c r="K30" s="33"/>
      <c r="L30" s="34"/>
      <c r="M30" s="34"/>
      <c r="N30" s="33">
        <v>0.30000000000000004</v>
      </c>
      <c r="O30" s="33"/>
      <c r="P30" s="33">
        <v>0.29</v>
      </c>
      <c r="Q30" s="33">
        <v>0.25</v>
      </c>
      <c r="R30" s="33"/>
      <c r="S30" s="33">
        <v>3.7</v>
      </c>
      <c r="T30" s="33">
        <v>0.01</v>
      </c>
      <c r="U30" s="33">
        <v>0.17</v>
      </c>
      <c r="V30" s="30">
        <f t="shared" si="30"/>
        <v>6.74</v>
      </c>
      <c r="W30" s="30">
        <v>3.98</v>
      </c>
      <c r="X30" s="37">
        <f t="shared" si="31"/>
        <v>10.72</v>
      </c>
      <c r="Y30" s="38">
        <f t="shared" si="32"/>
        <v>4.59</v>
      </c>
      <c r="Z30" s="39">
        <v>11.33</v>
      </c>
      <c r="AA30" s="40">
        <f t="shared" si="33"/>
        <v>10.66689</v>
      </c>
      <c r="AB30" s="32">
        <v>10.13</v>
      </c>
      <c r="AC30" s="37">
        <f t="shared" si="34"/>
        <v>5.824284304047378</v>
      </c>
      <c r="AD30" s="41">
        <f t="shared" si="35"/>
        <v>1.0621652609148495</v>
      </c>
      <c r="AE30" s="40">
        <f t="shared" si="36"/>
        <v>-5.677834739085151</v>
      </c>
      <c r="AF30" s="40">
        <f t="shared" si="37"/>
        <v>-242.65916429862187</v>
      </c>
      <c r="AG30" s="30">
        <v>112.1</v>
      </c>
      <c r="AJ30" s="30">
        <f t="shared" si="0"/>
        <v>199.53799999999998</v>
      </c>
      <c r="AK30" s="30">
        <f t="shared" si="1"/>
        <v>0</v>
      </c>
      <c r="AL30" s="30">
        <f t="shared" si="2"/>
        <v>0</v>
      </c>
      <c r="AM30" s="30">
        <f t="shared" si="3"/>
        <v>0</v>
      </c>
      <c r="AN30" s="30">
        <f t="shared" si="4"/>
        <v>0</v>
      </c>
      <c r="AO30" s="30">
        <f t="shared" si="5"/>
        <v>26.903999999999996</v>
      </c>
      <c r="AP30" s="30">
        <f t="shared" si="6"/>
        <v>0</v>
      </c>
      <c r="AQ30" s="30">
        <f t="shared" si="7"/>
        <v>0</v>
      </c>
      <c r="AR30" s="30">
        <f t="shared" si="8"/>
        <v>0</v>
      </c>
      <c r="AS30" s="30">
        <f t="shared" si="9"/>
        <v>0</v>
      </c>
      <c r="AT30" s="30">
        <f t="shared" si="10"/>
        <v>0</v>
      </c>
      <c r="AU30" s="30">
        <f t="shared" si="11"/>
        <v>33.63</v>
      </c>
      <c r="AV30" s="30">
        <f t="shared" si="12"/>
        <v>0</v>
      </c>
      <c r="AW30" s="30">
        <f t="shared" si="13"/>
        <v>32.50899999999999</v>
      </c>
      <c r="AX30" s="30">
        <f t="shared" si="14"/>
        <v>28.025</v>
      </c>
      <c r="AY30" s="30">
        <f t="shared" si="15"/>
        <v>0</v>
      </c>
      <c r="AZ30" s="30">
        <f t="shared" si="16"/>
        <v>414.77</v>
      </c>
      <c r="BA30" s="30">
        <f t="shared" si="17"/>
        <v>1.121</v>
      </c>
      <c r="BB30" s="30">
        <f t="shared" si="18"/>
        <v>19.057000000000002</v>
      </c>
      <c r="BC30" s="30">
        <f t="shared" si="19"/>
        <v>755.554</v>
      </c>
      <c r="BD30" s="30">
        <f t="shared" si="20"/>
        <v>514.539</v>
      </c>
      <c r="BE30" s="30">
        <f t="shared" si="21"/>
        <v>1270.0929999999998</v>
      </c>
      <c r="IQ30"/>
      <c r="IR30"/>
      <c r="IS30"/>
      <c r="IT30"/>
      <c r="IU30"/>
      <c r="IV30"/>
    </row>
    <row r="31" spans="1:256" s="30" customFormat="1" ht="12.75">
      <c r="A31" s="30">
        <v>19</v>
      </c>
      <c r="B31" s="31" t="s">
        <v>81</v>
      </c>
      <c r="C31" s="32">
        <v>1.78</v>
      </c>
      <c r="D31" s="33"/>
      <c r="E31" s="33"/>
      <c r="F31" s="33"/>
      <c r="G31" s="33"/>
      <c r="H31" s="33">
        <v>0.24</v>
      </c>
      <c r="I31" s="33"/>
      <c r="J31" s="33"/>
      <c r="K31" s="33"/>
      <c r="L31" s="34"/>
      <c r="M31" s="34">
        <v>0.2</v>
      </c>
      <c r="N31" s="33">
        <v>0.30000000000000004</v>
      </c>
      <c r="O31" s="33"/>
      <c r="P31" s="33">
        <v>0.29</v>
      </c>
      <c r="Q31" s="33">
        <v>0.25</v>
      </c>
      <c r="R31" s="33"/>
      <c r="S31" s="33">
        <v>3.7</v>
      </c>
      <c r="T31" s="33">
        <v>0.01</v>
      </c>
      <c r="U31" s="33">
        <v>0.17</v>
      </c>
      <c r="V31" s="30">
        <f t="shared" si="30"/>
        <v>6.94</v>
      </c>
      <c r="W31" s="30">
        <v>3.68</v>
      </c>
      <c r="X31" s="37">
        <f t="shared" si="31"/>
        <v>10.620000000000001</v>
      </c>
      <c r="Y31" s="38">
        <f t="shared" si="32"/>
        <v>4.39</v>
      </c>
      <c r="Z31" s="39">
        <v>11.33</v>
      </c>
      <c r="AA31" s="40">
        <f t="shared" si="33"/>
        <v>10.66689</v>
      </c>
      <c r="AB31" s="32">
        <v>10.13</v>
      </c>
      <c r="AC31" s="37">
        <f t="shared" si="34"/>
        <v>4.837117472852914</v>
      </c>
      <c r="AD31" s="41">
        <f t="shared" si="35"/>
        <v>1.0621652609148495</v>
      </c>
      <c r="AE31" s="40">
        <f t="shared" si="36"/>
        <v>-5.87783473908515</v>
      </c>
      <c r="AF31" s="40">
        <f t="shared" si="37"/>
        <v>-259.7237700838356</v>
      </c>
      <c r="AG31" s="30">
        <v>543.4</v>
      </c>
      <c r="AJ31" s="30">
        <f t="shared" si="0"/>
        <v>967.252</v>
      </c>
      <c r="AK31" s="30">
        <f t="shared" si="1"/>
        <v>0</v>
      </c>
      <c r="AL31" s="30">
        <f t="shared" si="2"/>
        <v>0</v>
      </c>
      <c r="AM31" s="30">
        <f t="shared" si="3"/>
        <v>0</v>
      </c>
      <c r="AN31" s="30">
        <f t="shared" si="4"/>
        <v>0</v>
      </c>
      <c r="AO31" s="30">
        <f t="shared" si="5"/>
        <v>130.416</v>
      </c>
      <c r="AP31" s="30">
        <f t="shared" si="6"/>
        <v>0</v>
      </c>
      <c r="AQ31" s="30">
        <f t="shared" si="7"/>
        <v>0</v>
      </c>
      <c r="AR31" s="30">
        <f t="shared" si="8"/>
        <v>0</v>
      </c>
      <c r="AS31" s="30">
        <f t="shared" si="9"/>
        <v>0</v>
      </c>
      <c r="AT31" s="30">
        <f t="shared" si="10"/>
        <v>108.68</v>
      </c>
      <c r="AU31" s="30">
        <f t="shared" si="11"/>
        <v>163.02</v>
      </c>
      <c r="AV31" s="30">
        <f t="shared" si="12"/>
        <v>0</v>
      </c>
      <c r="AW31" s="30">
        <f t="shared" si="13"/>
        <v>157.58599999999998</v>
      </c>
      <c r="AX31" s="30">
        <f t="shared" si="14"/>
        <v>135.85</v>
      </c>
      <c r="AY31" s="30">
        <f t="shared" si="15"/>
        <v>0</v>
      </c>
      <c r="AZ31" s="30">
        <f t="shared" si="16"/>
        <v>2010.58</v>
      </c>
      <c r="BA31" s="30">
        <f t="shared" si="17"/>
        <v>5.434</v>
      </c>
      <c r="BB31" s="30">
        <f t="shared" si="18"/>
        <v>92.378</v>
      </c>
      <c r="BC31" s="30">
        <f t="shared" si="19"/>
        <v>3771.196</v>
      </c>
      <c r="BD31" s="30">
        <f t="shared" si="20"/>
        <v>2385.526</v>
      </c>
      <c r="BE31" s="30">
        <f t="shared" si="21"/>
        <v>6156.722</v>
      </c>
      <c r="IQ31"/>
      <c r="IR31"/>
      <c r="IS31"/>
      <c r="IT31"/>
      <c r="IU31"/>
      <c r="IV31"/>
    </row>
    <row r="32" spans="2:256" ht="12.75">
      <c r="B32" s="56"/>
      <c r="C32" s="57"/>
      <c r="D32" s="28"/>
      <c r="E32" s="28"/>
      <c r="F32" s="28"/>
      <c r="G32" s="28"/>
      <c r="H32" s="28"/>
      <c r="I32" s="28"/>
      <c r="J32" s="28"/>
      <c r="K32" s="28"/>
      <c r="L32" s="58"/>
      <c r="M32" s="58"/>
      <c r="N32" s="28"/>
      <c r="O32" s="28"/>
      <c r="P32" s="28"/>
      <c r="Q32" s="28"/>
      <c r="R32" s="28"/>
      <c r="S32" s="28"/>
      <c r="T32" s="28"/>
      <c r="U32" s="28"/>
      <c r="X32" s="51"/>
      <c r="Y32" s="51"/>
      <c r="Z32" s="52"/>
      <c r="AA32" s="52"/>
      <c r="AC32" s="51"/>
      <c r="AD32" s="53"/>
      <c r="AE32" s="52"/>
      <c r="AF32" s="52"/>
      <c r="AJ32" s="1">
        <f t="shared" si="0"/>
        <v>0</v>
      </c>
      <c r="AK32" s="1">
        <f t="shared" si="1"/>
        <v>0</v>
      </c>
      <c r="AL32" s="1">
        <f t="shared" si="2"/>
        <v>0</v>
      </c>
      <c r="AM32" s="1">
        <f t="shared" si="3"/>
        <v>0</v>
      </c>
      <c r="AN32" s="1">
        <f t="shared" si="4"/>
        <v>0</v>
      </c>
      <c r="AO32" s="1">
        <f t="shared" si="5"/>
        <v>0</v>
      </c>
      <c r="AP32" s="1">
        <f t="shared" si="6"/>
        <v>0</v>
      </c>
      <c r="AQ32" s="1">
        <f t="shared" si="7"/>
        <v>0</v>
      </c>
      <c r="AR32" s="1">
        <f t="shared" si="8"/>
        <v>0</v>
      </c>
      <c r="AS32" s="1">
        <f t="shared" si="9"/>
        <v>0</v>
      </c>
      <c r="AT32" s="1">
        <f t="shared" si="10"/>
        <v>0</v>
      </c>
      <c r="AU32" s="1">
        <f t="shared" si="11"/>
        <v>0</v>
      </c>
      <c r="AV32" s="1">
        <f t="shared" si="12"/>
        <v>0</v>
      </c>
      <c r="AW32" s="1">
        <f t="shared" si="13"/>
        <v>0</v>
      </c>
      <c r="AX32" s="1">
        <f t="shared" si="14"/>
        <v>0</v>
      </c>
      <c r="AY32" s="1">
        <f t="shared" si="15"/>
        <v>0</v>
      </c>
      <c r="AZ32" s="1">
        <f t="shared" si="16"/>
        <v>0</v>
      </c>
      <c r="BA32" s="1">
        <f t="shared" si="17"/>
        <v>0</v>
      </c>
      <c r="BB32" s="1">
        <f t="shared" si="18"/>
        <v>0</v>
      </c>
      <c r="BC32" s="1">
        <f t="shared" si="19"/>
        <v>0</v>
      </c>
      <c r="BD32" s="1">
        <f t="shared" si="20"/>
        <v>0</v>
      </c>
      <c r="BE32" s="1">
        <f t="shared" si="21"/>
        <v>0</v>
      </c>
      <c r="IQ32" s="50"/>
      <c r="IR32" s="50"/>
      <c r="IS32" s="50"/>
      <c r="IT32" s="50"/>
      <c r="IU32" s="50"/>
      <c r="IV32" s="50"/>
    </row>
    <row r="33" spans="1:256" s="30" customFormat="1" ht="12.75">
      <c r="A33" s="30">
        <v>21</v>
      </c>
      <c r="B33" s="31" t="s">
        <v>82</v>
      </c>
      <c r="C33" s="32">
        <v>1.78</v>
      </c>
      <c r="D33" s="33"/>
      <c r="E33" s="33"/>
      <c r="F33" s="33"/>
      <c r="G33" s="33"/>
      <c r="H33" s="33"/>
      <c r="I33" s="33"/>
      <c r="J33" s="33"/>
      <c r="K33" s="33">
        <v>4.7</v>
      </c>
      <c r="L33" s="34"/>
      <c r="M33" s="34"/>
      <c r="N33" s="33">
        <v>0.30000000000000004</v>
      </c>
      <c r="O33" s="33"/>
      <c r="P33" s="33">
        <v>0.29</v>
      </c>
      <c r="Q33" s="33">
        <v>0.25</v>
      </c>
      <c r="R33" s="33"/>
      <c r="S33" s="33">
        <v>3.7</v>
      </c>
      <c r="T33" s="33">
        <v>0.01</v>
      </c>
      <c r="U33" s="33">
        <v>0.17</v>
      </c>
      <c r="V33" s="30">
        <f>SUM(C33:U33)</f>
        <v>11.2</v>
      </c>
      <c r="W33" s="30">
        <v>3.35</v>
      </c>
      <c r="X33" s="37">
        <f>V33+W33</f>
        <v>14.549999999999999</v>
      </c>
      <c r="Y33" s="38">
        <f>Z33-V33</f>
        <v>4.17</v>
      </c>
      <c r="Z33" s="39">
        <v>15.37</v>
      </c>
      <c r="AA33" s="40">
        <f>AB33*1.053</f>
        <v>14.468219999999999</v>
      </c>
      <c r="AB33" s="32">
        <v>13.74</v>
      </c>
      <c r="AC33" s="37">
        <f>((X33/AB33)-1)*100</f>
        <v>5.895196506550215</v>
      </c>
      <c r="AD33" s="41">
        <f>Z33/AA33</f>
        <v>1.062328330644682</v>
      </c>
      <c r="AE33" s="40">
        <f aca="true" t="shared" si="38" ref="AE33:AE41">AD33-V33</f>
        <v>-10.137671669355317</v>
      </c>
      <c r="AF33" s="40">
        <f aca="true" t="shared" si="39" ref="AF33:AF41">AE33/W33*100-100</f>
        <v>-402.6170647568751</v>
      </c>
      <c r="AG33" s="30">
        <v>231</v>
      </c>
      <c r="AJ33" s="30">
        <f t="shared" si="0"/>
        <v>411.18</v>
      </c>
      <c r="AK33" s="30">
        <f t="shared" si="1"/>
        <v>0</v>
      </c>
      <c r="AL33" s="30">
        <f t="shared" si="2"/>
        <v>0</v>
      </c>
      <c r="AM33" s="30">
        <f t="shared" si="3"/>
        <v>0</v>
      </c>
      <c r="AN33" s="30">
        <f t="shared" si="4"/>
        <v>0</v>
      </c>
      <c r="AO33" s="30">
        <f t="shared" si="5"/>
        <v>0</v>
      </c>
      <c r="AP33" s="30">
        <f t="shared" si="6"/>
        <v>0</v>
      </c>
      <c r="AQ33" s="30">
        <f t="shared" si="7"/>
        <v>0</v>
      </c>
      <c r="AR33" s="30">
        <f t="shared" si="8"/>
        <v>1085.7</v>
      </c>
      <c r="AS33" s="30">
        <f t="shared" si="9"/>
        <v>0</v>
      </c>
      <c r="AT33" s="30">
        <f t="shared" si="10"/>
        <v>0</v>
      </c>
      <c r="AU33" s="30">
        <f t="shared" si="11"/>
        <v>69.30000000000001</v>
      </c>
      <c r="AV33" s="30">
        <f t="shared" si="12"/>
        <v>0</v>
      </c>
      <c r="AW33" s="30">
        <f t="shared" si="13"/>
        <v>66.99</v>
      </c>
      <c r="AX33" s="30">
        <f t="shared" si="14"/>
        <v>57.75</v>
      </c>
      <c r="AY33" s="30">
        <f t="shared" si="15"/>
        <v>0</v>
      </c>
      <c r="AZ33" s="30">
        <f t="shared" si="16"/>
        <v>854.7</v>
      </c>
      <c r="BA33" s="30">
        <f t="shared" si="17"/>
        <v>2.31</v>
      </c>
      <c r="BB33" s="30">
        <f t="shared" si="18"/>
        <v>39.27</v>
      </c>
      <c r="BC33" s="30">
        <f t="shared" si="19"/>
        <v>2587.2</v>
      </c>
      <c r="BD33" s="30">
        <f t="shared" si="20"/>
        <v>963.27</v>
      </c>
      <c r="BE33" s="30">
        <f t="shared" si="21"/>
        <v>3550.47</v>
      </c>
      <c r="IQ33"/>
      <c r="IR33"/>
      <c r="IS33"/>
      <c r="IT33"/>
      <c r="IU33"/>
      <c r="IV33"/>
    </row>
    <row r="34" spans="1:256" ht="12.75" customHeight="1">
      <c r="A34" s="1">
        <v>310</v>
      </c>
      <c r="B34" s="56" t="s">
        <v>83</v>
      </c>
      <c r="C34" s="57">
        <v>1.78</v>
      </c>
      <c r="D34" s="112" t="s">
        <v>84</v>
      </c>
      <c r="E34" s="112"/>
      <c r="F34" s="112"/>
      <c r="G34" s="112"/>
      <c r="H34" s="112"/>
      <c r="I34" s="28"/>
      <c r="J34" s="28"/>
      <c r="K34" s="28"/>
      <c r="L34" s="58"/>
      <c r="M34" s="58"/>
      <c r="N34" s="28"/>
      <c r="O34" s="28"/>
      <c r="P34" s="28"/>
      <c r="Q34" s="28"/>
      <c r="R34" s="28"/>
      <c r="S34" s="28"/>
      <c r="T34" s="28"/>
      <c r="U34" s="28"/>
      <c r="X34" s="51"/>
      <c r="Y34" s="51"/>
      <c r="Z34" s="52"/>
      <c r="AA34" s="52"/>
      <c r="AB34" s="57"/>
      <c r="AC34" s="51"/>
      <c r="AD34" s="53"/>
      <c r="AE34" s="52">
        <f t="shared" si="38"/>
        <v>0</v>
      </c>
      <c r="AF34" s="52" t="e">
        <f t="shared" si="39"/>
        <v>#DIV/0!</v>
      </c>
      <c r="AJ34" s="1">
        <f t="shared" si="0"/>
        <v>0</v>
      </c>
      <c r="AK34" s="1" t="e">
        <f t="shared" si="1"/>
        <v>#VALUE!</v>
      </c>
      <c r="AL34" s="1">
        <f t="shared" si="2"/>
        <v>0</v>
      </c>
      <c r="AM34" s="1">
        <f t="shared" si="3"/>
        <v>0</v>
      </c>
      <c r="AN34" s="1">
        <f t="shared" si="4"/>
        <v>0</v>
      </c>
      <c r="AO34" s="1">
        <f t="shared" si="5"/>
        <v>0</v>
      </c>
      <c r="AP34" s="1">
        <f t="shared" si="6"/>
        <v>0</v>
      </c>
      <c r="AQ34" s="1">
        <f t="shared" si="7"/>
        <v>0</v>
      </c>
      <c r="AR34" s="1">
        <f t="shared" si="8"/>
        <v>0</v>
      </c>
      <c r="AS34" s="1">
        <f t="shared" si="9"/>
        <v>0</v>
      </c>
      <c r="AT34" s="1">
        <f t="shared" si="10"/>
        <v>0</v>
      </c>
      <c r="AU34" s="1">
        <f t="shared" si="11"/>
        <v>0</v>
      </c>
      <c r="AV34" s="1">
        <f t="shared" si="12"/>
        <v>0</v>
      </c>
      <c r="AW34" s="1">
        <f t="shared" si="13"/>
        <v>0</v>
      </c>
      <c r="AX34" s="1">
        <f t="shared" si="14"/>
        <v>0</v>
      </c>
      <c r="AY34" s="1">
        <f t="shared" si="15"/>
        <v>0</v>
      </c>
      <c r="AZ34" s="1">
        <f t="shared" si="16"/>
        <v>0</v>
      </c>
      <c r="BA34" s="1">
        <f t="shared" si="17"/>
        <v>0</v>
      </c>
      <c r="BB34" s="1">
        <f t="shared" si="18"/>
        <v>0</v>
      </c>
      <c r="BC34" s="1">
        <f t="shared" si="19"/>
        <v>0</v>
      </c>
      <c r="BD34" s="1">
        <f t="shared" si="20"/>
        <v>0</v>
      </c>
      <c r="BE34" s="1">
        <f t="shared" si="21"/>
        <v>0</v>
      </c>
      <c r="IQ34" s="50"/>
      <c r="IR34" s="50"/>
      <c r="IS34" s="50"/>
      <c r="IT34" s="50"/>
      <c r="IU34" s="50"/>
      <c r="IV34" s="50"/>
    </row>
    <row r="35" spans="1:256" s="30" customFormat="1" ht="11.25" customHeight="1">
      <c r="A35" s="30">
        <v>22</v>
      </c>
      <c r="B35" s="31" t="s">
        <v>85</v>
      </c>
      <c r="C35" s="32">
        <v>1.78</v>
      </c>
      <c r="D35" s="33"/>
      <c r="E35" s="33"/>
      <c r="F35" s="33"/>
      <c r="G35" s="33"/>
      <c r="H35" s="33">
        <v>0.24</v>
      </c>
      <c r="I35" s="33"/>
      <c r="J35" s="33"/>
      <c r="K35" s="33"/>
      <c r="L35" s="34"/>
      <c r="M35" s="34"/>
      <c r="N35" s="33">
        <v>0.30000000000000004</v>
      </c>
      <c r="O35" s="33">
        <v>0.17</v>
      </c>
      <c r="P35" s="33">
        <v>0.29</v>
      </c>
      <c r="Q35" s="33">
        <v>0.25</v>
      </c>
      <c r="R35" s="33"/>
      <c r="S35" s="33">
        <v>3.7</v>
      </c>
      <c r="T35" s="33">
        <v>0.01</v>
      </c>
      <c r="U35" s="33"/>
      <c r="V35" s="30">
        <f aca="true" t="shared" si="40" ref="V35:V41">SUM(C35:U35)</f>
        <v>6.74</v>
      </c>
      <c r="W35" s="30">
        <v>3.3</v>
      </c>
      <c r="X35" s="37">
        <f aca="true" t="shared" si="41" ref="X35:X41">V35+W35</f>
        <v>10.04</v>
      </c>
      <c r="Y35" s="38">
        <f aca="true" t="shared" si="42" ref="Y35:Y41">Z35-V35</f>
        <v>4.17</v>
      </c>
      <c r="Z35" s="40">
        <v>10.91</v>
      </c>
      <c r="AA35" s="40">
        <f aca="true" t="shared" si="43" ref="AA35:AA41">AB35*1.053</f>
        <v>10.26675</v>
      </c>
      <c r="AB35" s="32">
        <v>9.75</v>
      </c>
      <c r="AC35" s="37">
        <f aca="true" t="shared" si="44" ref="AC35:AC41">((X35/AB35)-1)*100</f>
        <v>2.9743589743589594</v>
      </c>
      <c r="AD35" s="41">
        <v>1.062</v>
      </c>
      <c r="AE35" s="40">
        <f t="shared" si="38"/>
        <v>-5.678</v>
      </c>
      <c r="AF35" s="40">
        <f t="shared" si="39"/>
        <v>-272.06060606060606</v>
      </c>
      <c r="AG35" s="30">
        <v>188.7</v>
      </c>
      <c r="AH35" s="30" t="s">
        <v>70</v>
      </c>
      <c r="AJ35" s="30">
        <f t="shared" si="0"/>
        <v>335.88599999999997</v>
      </c>
      <c r="AK35" s="30">
        <f t="shared" si="1"/>
        <v>0</v>
      </c>
      <c r="AL35" s="30">
        <f t="shared" si="2"/>
        <v>0</v>
      </c>
      <c r="AM35" s="30">
        <f t="shared" si="3"/>
        <v>0</v>
      </c>
      <c r="AN35" s="30">
        <f t="shared" si="4"/>
        <v>0</v>
      </c>
      <c r="AO35" s="30">
        <f t="shared" si="5"/>
        <v>45.288</v>
      </c>
      <c r="AP35" s="30">
        <f t="shared" si="6"/>
        <v>0</v>
      </c>
      <c r="AQ35" s="30">
        <f t="shared" si="7"/>
        <v>0</v>
      </c>
      <c r="AR35" s="30">
        <f t="shared" si="8"/>
        <v>0</v>
      </c>
      <c r="AS35" s="30">
        <f t="shared" si="9"/>
        <v>0</v>
      </c>
      <c r="AT35" s="30">
        <f t="shared" si="10"/>
        <v>0</v>
      </c>
      <c r="AU35" s="30">
        <f t="shared" si="11"/>
        <v>56.61000000000001</v>
      </c>
      <c r="AV35" s="30">
        <f t="shared" si="12"/>
        <v>32.079</v>
      </c>
      <c r="AW35" s="30">
        <f t="shared" si="13"/>
        <v>54.72299999999999</v>
      </c>
      <c r="AX35" s="30">
        <f t="shared" si="14"/>
        <v>47.175</v>
      </c>
      <c r="AY35" s="30">
        <f t="shared" si="15"/>
        <v>0</v>
      </c>
      <c r="AZ35" s="30">
        <f t="shared" si="16"/>
        <v>698.1899999999999</v>
      </c>
      <c r="BA35" s="30">
        <f t="shared" si="17"/>
        <v>1.887</v>
      </c>
      <c r="BB35" s="30">
        <f t="shared" si="18"/>
        <v>0</v>
      </c>
      <c r="BC35" s="30">
        <f t="shared" si="19"/>
        <v>1271.838</v>
      </c>
      <c r="BD35" s="30">
        <f t="shared" si="20"/>
        <v>786.8789999999999</v>
      </c>
      <c r="BE35" s="30">
        <f t="shared" si="21"/>
        <v>2058.717</v>
      </c>
      <c r="IQ35"/>
      <c r="IR35"/>
      <c r="IS35"/>
      <c r="IT35"/>
      <c r="IU35"/>
      <c r="IV35"/>
    </row>
    <row r="36" spans="1:256" s="30" customFormat="1" ht="12.75">
      <c r="A36" s="30">
        <v>23</v>
      </c>
      <c r="B36" s="31" t="s">
        <v>86</v>
      </c>
      <c r="C36" s="32">
        <v>1.78</v>
      </c>
      <c r="D36" s="33">
        <v>1.73</v>
      </c>
      <c r="E36" s="33"/>
      <c r="F36" s="33"/>
      <c r="G36" s="33"/>
      <c r="H36" s="33">
        <v>0.24</v>
      </c>
      <c r="I36" s="33"/>
      <c r="J36" s="33"/>
      <c r="K36" s="33">
        <v>4.7</v>
      </c>
      <c r="L36" s="34">
        <v>0.62</v>
      </c>
      <c r="M36" s="34">
        <v>0.61</v>
      </c>
      <c r="N36" s="33">
        <v>0.30000000000000004</v>
      </c>
      <c r="O36" s="33">
        <v>0.17</v>
      </c>
      <c r="P36" s="33">
        <v>0.29</v>
      </c>
      <c r="Q36" s="33">
        <v>0.25</v>
      </c>
      <c r="R36" s="33"/>
      <c r="S36" s="33">
        <v>3.7</v>
      </c>
      <c r="T36" s="33">
        <v>0.01</v>
      </c>
      <c r="U36" s="33"/>
      <c r="V36" s="30">
        <f t="shared" si="40"/>
        <v>14.399999999999997</v>
      </c>
      <c r="W36" s="30">
        <v>4.12</v>
      </c>
      <c r="X36" s="37">
        <f t="shared" si="41"/>
        <v>18.519999999999996</v>
      </c>
      <c r="Y36" s="38">
        <f t="shared" si="42"/>
        <v>4.840000000000002</v>
      </c>
      <c r="Z36" s="39">
        <v>19.24</v>
      </c>
      <c r="AA36" s="40">
        <f t="shared" si="43"/>
        <v>18.12213</v>
      </c>
      <c r="AB36" s="32">
        <v>17.21</v>
      </c>
      <c r="AC36" s="37">
        <f t="shared" si="44"/>
        <v>7.611853573503757</v>
      </c>
      <c r="AD36" s="41">
        <f aca="true" t="shared" si="45" ref="AD36:AD41">Z36/AA36</f>
        <v>1.0616853537636028</v>
      </c>
      <c r="AE36" s="40">
        <f t="shared" si="38"/>
        <v>-13.338314646236395</v>
      </c>
      <c r="AF36" s="40">
        <f t="shared" si="39"/>
        <v>-423.74550112224256</v>
      </c>
      <c r="AG36" s="30">
        <v>422.9</v>
      </c>
      <c r="AJ36" s="30">
        <f t="shared" si="0"/>
        <v>752.762</v>
      </c>
      <c r="AK36" s="30">
        <f t="shared" si="1"/>
        <v>731.617</v>
      </c>
      <c r="AL36" s="30">
        <f t="shared" si="2"/>
        <v>0</v>
      </c>
      <c r="AM36" s="30">
        <f t="shared" si="3"/>
        <v>0</v>
      </c>
      <c r="AN36" s="30">
        <f t="shared" si="4"/>
        <v>0</v>
      </c>
      <c r="AO36" s="30">
        <f t="shared" si="5"/>
        <v>101.496</v>
      </c>
      <c r="AP36" s="30">
        <f t="shared" si="6"/>
        <v>0</v>
      </c>
      <c r="AQ36" s="30">
        <f t="shared" si="7"/>
        <v>0</v>
      </c>
      <c r="AR36" s="30">
        <f t="shared" si="8"/>
        <v>1987.6299999999999</v>
      </c>
      <c r="AS36" s="30">
        <f t="shared" si="9"/>
        <v>262.198</v>
      </c>
      <c r="AT36" s="30">
        <f t="shared" si="10"/>
        <v>257.969</v>
      </c>
      <c r="AU36" s="30">
        <f t="shared" si="11"/>
        <v>126.87000000000002</v>
      </c>
      <c r="AV36" s="30">
        <f t="shared" si="12"/>
        <v>71.893</v>
      </c>
      <c r="AW36" s="30">
        <f t="shared" si="13"/>
        <v>122.64099999999999</v>
      </c>
      <c r="AX36" s="30">
        <f t="shared" si="14"/>
        <v>105.725</v>
      </c>
      <c r="AY36" s="30">
        <f t="shared" si="15"/>
        <v>0</v>
      </c>
      <c r="AZ36" s="30">
        <f t="shared" si="16"/>
        <v>1564.73</v>
      </c>
      <c r="BA36" s="30">
        <f t="shared" si="17"/>
        <v>4.229</v>
      </c>
      <c r="BB36" s="30">
        <f t="shared" si="18"/>
        <v>0</v>
      </c>
      <c r="BC36" s="30">
        <f t="shared" si="19"/>
        <v>6089.759999999998</v>
      </c>
      <c r="BD36" s="30">
        <f t="shared" si="20"/>
        <v>2046.8360000000005</v>
      </c>
      <c r="BE36" s="30">
        <f t="shared" si="21"/>
        <v>8136.595999999999</v>
      </c>
      <c r="IQ36"/>
      <c r="IR36"/>
      <c r="IS36"/>
      <c r="IT36"/>
      <c r="IU36"/>
      <c r="IV36"/>
    </row>
    <row r="37" spans="1:256" s="30" customFormat="1" ht="12.75">
      <c r="A37" s="30">
        <v>24</v>
      </c>
      <c r="B37" s="31" t="s">
        <v>87</v>
      </c>
      <c r="C37" s="32">
        <v>1.78</v>
      </c>
      <c r="D37" s="33">
        <v>1.73</v>
      </c>
      <c r="E37" s="33"/>
      <c r="F37" s="33"/>
      <c r="G37" s="33"/>
      <c r="H37" s="33">
        <v>0.24</v>
      </c>
      <c r="I37" s="33"/>
      <c r="J37" s="33"/>
      <c r="K37" s="33">
        <v>4.7</v>
      </c>
      <c r="L37" s="34">
        <v>0.62</v>
      </c>
      <c r="M37" s="34">
        <v>0.61</v>
      </c>
      <c r="N37" s="33">
        <v>0.30000000000000004</v>
      </c>
      <c r="O37" s="33">
        <v>0.17</v>
      </c>
      <c r="P37" s="33">
        <v>0.29</v>
      </c>
      <c r="Q37" s="33">
        <v>0.25</v>
      </c>
      <c r="R37" s="33"/>
      <c r="S37" s="33">
        <v>3.7</v>
      </c>
      <c r="T37" s="33">
        <v>0.01</v>
      </c>
      <c r="U37" s="33"/>
      <c r="V37" s="30">
        <f t="shared" si="40"/>
        <v>14.399999999999997</v>
      </c>
      <c r="W37" s="30">
        <v>4.12</v>
      </c>
      <c r="X37" s="37">
        <f t="shared" si="41"/>
        <v>18.519999999999996</v>
      </c>
      <c r="Y37" s="38">
        <f t="shared" si="42"/>
        <v>4.840000000000002</v>
      </c>
      <c r="Z37" s="39">
        <v>19.24</v>
      </c>
      <c r="AA37" s="40">
        <f t="shared" si="43"/>
        <v>18.12213</v>
      </c>
      <c r="AB37" s="32">
        <v>17.21</v>
      </c>
      <c r="AC37" s="37">
        <f t="shared" si="44"/>
        <v>7.611853573503757</v>
      </c>
      <c r="AD37" s="41">
        <f t="shared" si="45"/>
        <v>1.0616853537636028</v>
      </c>
      <c r="AE37" s="40">
        <f t="shared" si="38"/>
        <v>-13.338314646236395</v>
      </c>
      <c r="AF37" s="40">
        <f t="shared" si="39"/>
        <v>-423.74550112224256</v>
      </c>
      <c r="AG37" s="30">
        <v>534.67</v>
      </c>
      <c r="AJ37" s="30">
        <f t="shared" si="0"/>
        <v>951.7126</v>
      </c>
      <c r="AK37" s="30">
        <f t="shared" si="1"/>
        <v>924.9790999999999</v>
      </c>
      <c r="AL37" s="30">
        <f t="shared" si="2"/>
        <v>0</v>
      </c>
      <c r="AM37" s="30">
        <f t="shared" si="3"/>
        <v>0</v>
      </c>
      <c r="AN37" s="30">
        <f t="shared" si="4"/>
        <v>0</v>
      </c>
      <c r="AO37" s="30">
        <f t="shared" si="5"/>
        <v>128.3208</v>
      </c>
      <c r="AP37" s="30">
        <f t="shared" si="6"/>
        <v>0</v>
      </c>
      <c r="AQ37" s="30">
        <f t="shared" si="7"/>
        <v>0</v>
      </c>
      <c r="AR37" s="30">
        <f t="shared" si="8"/>
        <v>2512.949</v>
      </c>
      <c r="AS37" s="30">
        <f t="shared" si="9"/>
        <v>331.49539999999996</v>
      </c>
      <c r="AT37" s="30">
        <f t="shared" si="10"/>
        <v>326.14869999999996</v>
      </c>
      <c r="AU37" s="30">
        <f t="shared" si="11"/>
        <v>160.401</v>
      </c>
      <c r="AV37" s="30">
        <f t="shared" si="12"/>
        <v>90.8939</v>
      </c>
      <c r="AW37" s="30">
        <f t="shared" si="13"/>
        <v>155.05429999999998</v>
      </c>
      <c r="AX37" s="30">
        <f t="shared" si="14"/>
        <v>133.6675</v>
      </c>
      <c r="AY37" s="30">
        <f t="shared" si="15"/>
        <v>0</v>
      </c>
      <c r="AZ37" s="30">
        <f t="shared" si="16"/>
        <v>1978.279</v>
      </c>
      <c r="BA37" s="30">
        <f t="shared" si="17"/>
        <v>5.346699999999999</v>
      </c>
      <c r="BB37" s="30">
        <f t="shared" si="18"/>
        <v>0</v>
      </c>
      <c r="BC37" s="30">
        <f t="shared" si="19"/>
        <v>7699.247999999998</v>
      </c>
      <c r="BD37" s="30">
        <f t="shared" si="20"/>
        <v>2587.802800000001</v>
      </c>
      <c r="BE37" s="30">
        <f t="shared" si="21"/>
        <v>10287.050799999999</v>
      </c>
      <c r="IQ37"/>
      <c r="IR37"/>
      <c r="IS37"/>
      <c r="IT37"/>
      <c r="IU37"/>
      <c r="IV37"/>
    </row>
    <row r="38" spans="1:256" s="30" customFormat="1" ht="12.75">
      <c r="A38" s="30">
        <v>25</v>
      </c>
      <c r="B38" s="31" t="s">
        <v>88</v>
      </c>
      <c r="C38" s="32">
        <v>1.78</v>
      </c>
      <c r="D38" s="33">
        <v>1.73</v>
      </c>
      <c r="E38" s="33"/>
      <c r="F38" s="33"/>
      <c r="G38" s="33"/>
      <c r="H38" s="33">
        <v>0.24</v>
      </c>
      <c r="I38" s="33"/>
      <c r="J38" s="33"/>
      <c r="K38" s="33">
        <v>4.7</v>
      </c>
      <c r="L38" s="34">
        <v>0.62</v>
      </c>
      <c r="M38" s="34">
        <v>0.61</v>
      </c>
      <c r="N38" s="33">
        <v>0.30000000000000004</v>
      </c>
      <c r="O38" s="33">
        <v>0.17</v>
      </c>
      <c r="P38" s="33">
        <v>0.29</v>
      </c>
      <c r="Q38" s="33">
        <v>0.25</v>
      </c>
      <c r="R38" s="33"/>
      <c r="S38" s="33">
        <v>3.7</v>
      </c>
      <c r="T38" s="33">
        <v>0.01</v>
      </c>
      <c r="U38" s="33"/>
      <c r="V38" s="30">
        <f t="shared" si="40"/>
        <v>14.399999999999997</v>
      </c>
      <c r="W38" s="30">
        <v>4.12</v>
      </c>
      <c r="X38" s="37">
        <f t="shared" si="41"/>
        <v>18.519999999999996</v>
      </c>
      <c r="Y38" s="38">
        <f t="shared" si="42"/>
        <v>4.840000000000002</v>
      </c>
      <c r="Z38" s="39">
        <v>19.24</v>
      </c>
      <c r="AA38" s="40">
        <f t="shared" si="43"/>
        <v>18.12213</v>
      </c>
      <c r="AB38" s="32">
        <v>17.21</v>
      </c>
      <c r="AC38" s="37">
        <f t="shared" si="44"/>
        <v>7.611853573503757</v>
      </c>
      <c r="AD38" s="41">
        <f t="shared" si="45"/>
        <v>1.0616853537636028</v>
      </c>
      <c r="AE38" s="40">
        <f t="shared" si="38"/>
        <v>-13.338314646236395</v>
      </c>
      <c r="AF38" s="40">
        <f t="shared" si="39"/>
        <v>-423.74550112224256</v>
      </c>
      <c r="AG38" s="30">
        <v>196.61</v>
      </c>
      <c r="AJ38" s="30">
        <f t="shared" si="0"/>
        <v>349.9658</v>
      </c>
      <c r="AK38" s="30">
        <f t="shared" si="1"/>
        <v>340.13530000000003</v>
      </c>
      <c r="AL38" s="30">
        <f t="shared" si="2"/>
        <v>0</v>
      </c>
      <c r="AM38" s="30">
        <f t="shared" si="3"/>
        <v>0</v>
      </c>
      <c r="AN38" s="30">
        <f t="shared" si="4"/>
        <v>0</v>
      </c>
      <c r="AO38" s="30">
        <f t="shared" si="5"/>
        <v>47.1864</v>
      </c>
      <c r="AP38" s="30">
        <f t="shared" si="6"/>
        <v>0</v>
      </c>
      <c r="AQ38" s="30">
        <f t="shared" si="7"/>
        <v>0</v>
      </c>
      <c r="AR38" s="30">
        <f t="shared" si="8"/>
        <v>924.0670000000001</v>
      </c>
      <c r="AS38" s="30">
        <f t="shared" si="9"/>
        <v>121.8982</v>
      </c>
      <c r="AT38" s="30">
        <f t="shared" si="10"/>
        <v>119.9321</v>
      </c>
      <c r="AU38" s="30">
        <f t="shared" si="11"/>
        <v>58.98300000000001</v>
      </c>
      <c r="AV38" s="30">
        <f t="shared" si="12"/>
        <v>33.423700000000004</v>
      </c>
      <c r="AW38" s="30">
        <f t="shared" si="13"/>
        <v>57.0169</v>
      </c>
      <c r="AX38" s="30">
        <f t="shared" si="14"/>
        <v>49.1525</v>
      </c>
      <c r="AY38" s="30">
        <f t="shared" si="15"/>
        <v>0</v>
      </c>
      <c r="AZ38" s="30">
        <f t="shared" si="16"/>
        <v>727.4570000000001</v>
      </c>
      <c r="BA38" s="30">
        <f t="shared" si="17"/>
        <v>1.9661000000000002</v>
      </c>
      <c r="BB38" s="30">
        <f t="shared" si="18"/>
        <v>0</v>
      </c>
      <c r="BC38" s="30">
        <f t="shared" si="19"/>
        <v>2831.1839999999997</v>
      </c>
      <c r="BD38" s="30">
        <f t="shared" si="20"/>
        <v>951.5924000000003</v>
      </c>
      <c r="BE38" s="30">
        <f t="shared" si="21"/>
        <v>3782.7763999999997</v>
      </c>
      <c r="IQ38"/>
      <c r="IR38"/>
      <c r="IS38"/>
      <c r="IT38"/>
      <c r="IU38"/>
      <c r="IV38"/>
    </row>
    <row r="39" spans="1:256" s="30" customFormat="1" ht="12.75">
      <c r="A39" s="30">
        <v>26</v>
      </c>
      <c r="B39" s="31" t="s">
        <v>89</v>
      </c>
      <c r="C39" s="32">
        <v>1.78</v>
      </c>
      <c r="D39" s="33">
        <v>1.73</v>
      </c>
      <c r="E39" s="33"/>
      <c r="F39" s="33"/>
      <c r="G39" s="33"/>
      <c r="H39" s="33">
        <v>0.24</v>
      </c>
      <c r="I39" s="33"/>
      <c r="J39" s="33"/>
      <c r="K39" s="33">
        <v>4.7</v>
      </c>
      <c r="L39" s="34">
        <v>0.62</v>
      </c>
      <c r="M39" s="34">
        <v>0.61</v>
      </c>
      <c r="N39" s="33">
        <v>0.30000000000000004</v>
      </c>
      <c r="O39" s="33">
        <v>0.17</v>
      </c>
      <c r="P39" s="33">
        <v>0.29</v>
      </c>
      <c r="Q39" s="33">
        <v>0.25</v>
      </c>
      <c r="R39" s="33"/>
      <c r="S39" s="33">
        <v>3.7</v>
      </c>
      <c r="T39" s="33">
        <v>0.01</v>
      </c>
      <c r="U39" s="33"/>
      <c r="V39" s="30">
        <f t="shared" si="40"/>
        <v>14.399999999999997</v>
      </c>
      <c r="W39" s="30">
        <v>0.65</v>
      </c>
      <c r="X39" s="37">
        <f t="shared" si="41"/>
        <v>15.049999999999997</v>
      </c>
      <c r="Y39" s="38">
        <f t="shared" si="42"/>
        <v>0.9700000000000024</v>
      </c>
      <c r="Z39" s="40">
        <v>15.37</v>
      </c>
      <c r="AA39" s="40">
        <f t="shared" si="43"/>
        <v>14.468219999999999</v>
      </c>
      <c r="AB39" s="32">
        <v>13.74</v>
      </c>
      <c r="AC39" s="37">
        <f t="shared" si="44"/>
        <v>9.534206695778735</v>
      </c>
      <c r="AD39" s="41">
        <f t="shared" si="45"/>
        <v>1.062328330644682</v>
      </c>
      <c r="AE39" s="40">
        <f t="shared" si="38"/>
        <v>-13.337671669355315</v>
      </c>
      <c r="AF39" s="40">
        <f t="shared" si="39"/>
        <v>-2151.949487593125</v>
      </c>
      <c r="AG39" s="30">
        <v>188</v>
      </c>
      <c r="AH39" s="30" t="s">
        <v>70</v>
      </c>
      <c r="AJ39" s="30">
        <f t="shared" si="0"/>
        <v>334.64</v>
      </c>
      <c r="AK39" s="30">
        <f t="shared" si="1"/>
        <v>325.24</v>
      </c>
      <c r="AL39" s="30">
        <f t="shared" si="2"/>
        <v>0</v>
      </c>
      <c r="AM39" s="30">
        <f t="shared" si="3"/>
        <v>0</v>
      </c>
      <c r="AN39" s="30">
        <f t="shared" si="4"/>
        <v>0</v>
      </c>
      <c r="AO39" s="30">
        <f t="shared" si="5"/>
        <v>45.12</v>
      </c>
      <c r="AP39" s="30">
        <f t="shared" si="6"/>
        <v>0</v>
      </c>
      <c r="AQ39" s="30">
        <f t="shared" si="7"/>
        <v>0</v>
      </c>
      <c r="AR39" s="30">
        <f t="shared" si="8"/>
        <v>883.6</v>
      </c>
      <c r="AS39" s="30">
        <f t="shared" si="9"/>
        <v>116.56</v>
      </c>
      <c r="AT39" s="30">
        <f t="shared" si="10"/>
        <v>114.67999999999999</v>
      </c>
      <c r="AU39" s="30">
        <f t="shared" si="11"/>
        <v>56.400000000000006</v>
      </c>
      <c r="AV39" s="30">
        <f t="shared" si="12"/>
        <v>31.96</v>
      </c>
      <c r="AW39" s="30">
        <f t="shared" si="13"/>
        <v>54.519999999999996</v>
      </c>
      <c r="AX39" s="30">
        <f t="shared" si="14"/>
        <v>47</v>
      </c>
      <c r="AY39" s="30">
        <f t="shared" si="15"/>
        <v>0</v>
      </c>
      <c r="AZ39" s="30">
        <f t="shared" si="16"/>
        <v>695.6</v>
      </c>
      <c r="BA39" s="30">
        <f t="shared" si="17"/>
        <v>1.8800000000000001</v>
      </c>
      <c r="BB39" s="30">
        <f t="shared" si="18"/>
        <v>0</v>
      </c>
      <c r="BC39" s="30">
        <f t="shared" si="19"/>
        <v>2707.1999999999994</v>
      </c>
      <c r="BD39" s="30">
        <f t="shared" si="20"/>
        <v>182.36000000000047</v>
      </c>
      <c r="BE39" s="30">
        <f t="shared" si="21"/>
        <v>2889.56</v>
      </c>
      <c r="IQ39"/>
      <c r="IR39"/>
      <c r="IS39"/>
      <c r="IT39"/>
      <c r="IU39"/>
      <c r="IV39"/>
    </row>
    <row r="40" spans="1:256" s="30" customFormat="1" ht="12.75">
      <c r="A40" s="30">
        <v>27</v>
      </c>
      <c r="B40" s="31" t="s">
        <v>90</v>
      </c>
      <c r="C40" s="32">
        <v>1.78</v>
      </c>
      <c r="D40" s="33">
        <v>1.73</v>
      </c>
      <c r="E40" s="33"/>
      <c r="F40" s="33"/>
      <c r="G40" s="33"/>
      <c r="H40" s="33">
        <v>0.24</v>
      </c>
      <c r="I40" s="33"/>
      <c r="J40" s="33"/>
      <c r="K40" s="33">
        <v>4.7</v>
      </c>
      <c r="L40" s="34">
        <v>0.62</v>
      </c>
      <c r="M40" s="34">
        <v>0.61</v>
      </c>
      <c r="N40" s="33">
        <v>0.30000000000000004</v>
      </c>
      <c r="O40" s="33">
        <v>0.17</v>
      </c>
      <c r="P40" s="33">
        <v>0.29</v>
      </c>
      <c r="Q40" s="33">
        <v>0.25</v>
      </c>
      <c r="R40" s="33"/>
      <c r="S40" s="33">
        <v>3.7</v>
      </c>
      <c r="T40" s="33">
        <v>0.01</v>
      </c>
      <c r="U40" s="33"/>
      <c r="V40" s="30">
        <f t="shared" si="40"/>
        <v>14.399999999999997</v>
      </c>
      <c r="W40" s="30">
        <v>4.12</v>
      </c>
      <c r="X40" s="37">
        <f t="shared" si="41"/>
        <v>18.519999999999996</v>
      </c>
      <c r="Y40" s="38">
        <f t="shared" si="42"/>
        <v>4.840000000000002</v>
      </c>
      <c r="Z40" s="39">
        <v>19.24</v>
      </c>
      <c r="AA40" s="40">
        <f t="shared" si="43"/>
        <v>18.12213</v>
      </c>
      <c r="AB40" s="32">
        <v>17.21</v>
      </c>
      <c r="AC40" s="37">
        <f t="shared" si="44"/>
        <v>7.611853573503757</v>
      </c>
      <c r="AD40" s="41">
        <f t="shared" si="45"/>
        <v>1.0616853537636028</v>
      </c>
      <c r="AE40" s="40">
        <f t="shared" si="38"/>
        <v>-13.338314646236395</v>
      </c>
      <c r="AF40" s="40">
        <f t="shared" si="39"/>
        <v>-423.74550112224256</v>
      </c>
      <c r="AG40" s="30">
        <v>614.9</v>
      </c>
      <c r="AJ40" s="30">
        <f t="shared" si="0"/>
        <v>1094.522</v>
      </c>
      <c r="AK40" s="30">
        <f t="shared" si="1"/>
        <v>1063.777</v>
      </c>
      <c r="AL40" s="30">
        <f t="shared" si="2"/>
        <v>0</v>
      </c>
      <c r="AM40" s="30">
        <f t="shared" si="3"/>
        <v>0</v>
      </c>
      <c r="AN40" s="30">
        <f t="shared" si="4"/>
        <v>0</v>
      </c>
      <c r="AO40" s="30">
        <f t="shared" si="5"/>
        <v>147.576</v>
      </c>
      <c r="AP40" s="30">
        <f t="shared" si="6"/>
        <v>0</v>
      </c>
      <c r="AQ40" s="30">
        <f t="shared" si="7"/>
        <v>0</v>
      </c>
      <c r="AR40" s="30">
        <f t="shared" si="8"/>
        <v>2890.03</v>
      </c>
      <c r="AS40" s="30">
        <f t="shared" si="9"/>
        <v>381.238</v>
      </c>
      <c r="AT40" s="30">
        <f t="shared" si="10"/>
        <v>375.089</v>
      </c>
      <c r="AU40" s="30">
        <f t="shared" si="11"/>
        <v>184.47000000000003</v>
      </c>
      <c r="AV40" s="30">
        <f t="shared" si="12"/>
        <v>104.533</v>
      </c>
      <c r="AW40" s="30">
        <f t="shared" si="13"/>
        <v>178.32099999999997</v>
      </c>
      <c r="AX40" s="30">
        <f t="shared" si="14"/>
        <v>153.725</v>
      </c>
      <c r="AY40" s="30">
        <f t="shared" si="15"/>
        <v>0</v>
      </c>
      <c r="AZ40" s="30">
        <f t="shared" si="16"/>
        <v>2275.13</v>
      </c>
      <c r="BA40" s="30">
        <f t="shared" si="17"/>
        <v>6.149</v>
      </c>
      <c r="BB40" s="30">
        <f t="shared" si="18"/>
        <v>0</v>
      </c>
      <c r="BC40" s="30">
        <f t="shared" si="19"/>
        <v>8854.559999999998</v>
      </c>
      <c r="BD40" s="30">
        <f t="shared" si="20"/>
        <v>2976.116000000001</v>
      </c>
      <c r="BE40" s="30">
        <f t="shared" si="21"/>
        <v>11830.676</v>
      </c>
      <c r="IQ40"/>
      <c r="IR40"/>
      <c r="IS40"/>
      <c r="IT40"/>
      <c r="IU40"/>
      <c r="IV40"/>
    </row>
    <row r="41" spans="1:256" s="30" customFormat="1" ht="12.75">
      <c r="A41" s="30">
        <v>28</v>
      </c>
      <c r="B41" s="31" t="s">
        <v>91</v>
      </c>
      <c r="C41" s="32">
        <v>1.78</v>
      </c>
      <c r="D41" s="33">
        <v>1.73</v>
      </c>
      <c r="E41" s="33"/>
      <c r="F41" s="33"/>
      <c r="G41" s="33"/>
      <c r="H41" s="33">
        <v>0.24</v>
      </c>
      <c r="I41" s="33"/>
      <c r="J41" s="33"/>
      <c r="K41" s="33">
        <v>4.7</v>
      </c>
      <c r="L41" s="34">
        <v>0.62</v>
      </c>
      <c r="M41" s="34">
        <v>0.61</v>
      </c>
      <c r="N41" s="33">
        <v>0.30000000000000004</v>
      </c>
      <c r="O41" s="33">
        <v>0.17</v>
      </c>
      <c r="P41" s="33">
        <v>0.29</v>
      </c>
      <c r="Q41" s="33">
        <v>0.25</v>
      </c>
      <c r="R41" s="33"/>
      <c r="S41" s="33">
        <v>3.7</v>
      </c>
      <c r="T41" s="33">
        <v>0.01</v>
      </c>
      <c r="U41" s="33"/>
      <c r="V41" s="30">
        <f t="shared" si="40"/>
        <v>14.399999999999997</v>
      </c>
      <c r="W41" s="30">
        <v>4.12</v>
      </c>
      <c r="X41" s="37">
        <f t="shared" si="41"/>
        <v>18.519999999999996</v>
      </c>
      <c r="Y41" s="38">
        <f t="shared" si="42"/>
        <v>4.840000000000002</v>
      </c>
      <c r="Z41" s="39">
        <v>19.24</v>
      </c>
      <c r="AA41" s="40">
        <f t="shared" si="43"/>
        <v>18.12213</v>
      </c>
      <c r="AB41" s="32">
        <v>17.21</v>
      </c>
      <c r="AC41" s="37">
        <f t="shared" si="44"/>
        <v>7.611853573503757</v>
      </c>
      <c r="AD41" s="41">
        <f t="shared" si="45"/>
        <v>1.0616853537636028</v>
      </c>
      <c r="AE41" s="40">
        <f t="shared" si="38"/>
        <v>-13.338314646236395</v>
      </c>
      <c r="AF41" s="40">
        <f t="shared" si="39"/>
        <v>-423.74550112224256</v>
      </c>
      <c r="AG41" s="30">
        <v>418.9</v>
      </c>
      <c r="AJ41" s="30">
        <f t="shared" si="0"/>
        <v>745.6419999999999</v>
      </c>
      <c r="AK41" s="30">
        <f t="shared" si="1"/>
        <v>724.697</v>
      </c>
      <c r="AL41" s="30">
        <f t="shared" si="2"/>
        <v>0</v>
      </c>
      <c r="AM41" s="30">
        <f t="shared" si="3"/>
        <v>0</v>
      </c>
      <c r="AN41" s="30">
        <f t="shared" si="4"/>
        <v>0</v>
      </c>
      <c r="AO41" s="30">
        <f t="shared" si="5"/>
        <v>100.53599999999999</v>
      </c>
      <c r="AP41" s="30">
        <f t="shared" si="6"/>
        <v>0</v>
      </c>
      <c r="AQ41" s="30">
        <f t="shared" si="7"/>
        <v>0</v>
      </c>
      <c r="AR41" s="30">
        <f t="shared" si="8"/>
        <v>1968.83</v>
      </c>
      <c r="AS41" s="30">
        <f t="shared" si="9"/>
        <v>259.71799999999996</v>
      </c>
      <c r="AT41" s="30">
        <f t="shared" si="10"/>
        <v>255.52899999999997</v>
      </c>
      <c r="AU41" s="30">
        <f t="shared" si="11"/>
        <v>125.67000000000002</v>
      </c>
      <c r="AV41" s="30">
        <f t="shared" si="12"/>
        <v>71.21300000000001</v>
      </c>
      <c r="AW41" s="30">
        <f t="shared" si="13"/>
        <v>121.48099999999998</v>
      </c>
      <c r="AX41" s="30">
        <f t="shared" si="14"/>
        <v>104.725</v>
      </c>
      <c r="AY41" s="30">
        <f t="shared" si="15"/>
        <v>0</v>
      </c>
      <c r="AZ41" s="30">
        <f t="shared" si="16"/>
        <v>1549.93</v>
      </c>
      <c r="BA41" s="30">
        <f t="shared" si="17"/>
        <v>4.189</v>
      </c>
      <c r="BB41" s="30">
        <f t="shared" si="18"/>
        <v>0</v>
      </c>
      <c r="BC41" s="30">
        <f t="shared" si="19"/>
        <v>6032.159999999998</v>
      </c>
      <c r="BD41" s="30">
        <f t="shared" si="20"/>
        <v>2027.4760000000006</v>
      </c>
      <c r="BE41" s="30">
        <f t="shared" si="21"/>
        <v>8059.635999999999</v>
      </c>
      <c r="IQ41"/>
      <c r="IR41"/>
      <c r="IS41"/>
      <c r="IT41"/>
      <c r="IU41"/>
      <c r="IV41"/>
    </row>
    <row r="42" spans="2:57" ht="12.75">
      <c r="B42" s="56"/>
      <c r="C42" s="57"/>
      <c r="D42" s="28"/>
      <c r="E42" s="28"/>
      <c r="F42" s="28"/>
      <c r="G42" s="28"/>
      <c r="H42" s="28"/>
      <c r="I42" s="28"/>
      <c r="J42" s="28"/>
      <c r="K42" s="28"/>
      <c r="L42" s="58"/>
      <c r="M42" s="58"/>
      <c r="N42" s="28"/>
      <c r="O42" s="28"/>
      <c r="P42" s="28"/>
      <c r="Q42" s="28"/>
      <c r="R42" s="28"/>
      <c r="S42" s="28"/>
      <c r="T42" s="28"/>
      <c r="U42" s="28"/>
      <c r="X42" s="51"/>
      <c r="Y42" s="38"/>
      <c r="Z42" s="52"/>
      <c r="AA42" s="52"/>
      <c r="AB42" s="57"/>
      <c r="AC42" s="51"/>
      <c r="AD42" s="41"/>
      <c r="AE42" s="52"/>
      <c r="AF42" s="52"/>
      <c r="AJ42" s="30">
        <f t="shared" si="0"/>
        <v>0</v>
      </c>
      <c r="AK42" s="30">
        <f t="shared" si="1"/>
        <v>0</v>
      </c>
      <c r="AL42" s="30">
        <f t="shared" si="2"/>
        <v>0</v>
      </c>
      <c r="AM42" s="30">
        <f t="shared" si="3"/>
        <v>0</v>
      </c>
      <c r="AN42" s="30">
        <f t="shared" si="4"/>
        <v>0</v>
      </c>
      <c r="AO42" s="30">
        <f t="shared" si="5"/>
        <v>0</v>
      </c>
      <c r="AP42" s="30">
        <f t="shared" si="6"/>
        <v>0</v>
      </c>
      <c r="AQ42" s="30">
        <f t="shared" si="7"/>
        <v>0</v>
      </c>
      <c r="AR42" s="30">
        <f t="shared" si="8"/>
        <v>0</v>
      </c>
      <c r="AS42" s="30">
        <f t="shared" si="9"/>
        <v>0</v>
      </c>
      <c r="AT42" s="30">
        <f t="shared" si="10"/>
        <v>0</v>
      </c>
      <c r="AU42" s="30">
        <f t="shared" si="11"/>
        <v>0</v>
      </c>
      <c r="AV42" s="30">
        <f t="shared" si="12"/>
        <v>0</v>
      </c>
      <c r="AW42" s="30">
        <f t="shared" si="13"/>
        <v>0</v>
      </c>
      <c r="AX42" s="30">
        <f t="shared" si="14"/>
        <v>0</v>
      </c>
      <c r="AY42" s="30">
        <f t="shared" si="15"/>
        <v>0</v>
      </c>
      <c r="AZ42" s="30">
        <f t="shared" si="16"/>
        <v>0</v>
      </c>
      <c r="BA42" s="30">
        <f t="shared" si="17"/>
        <v>0</v>
      </c>
      <c r="BB42" s="30">
        <f t="shared" si="18"/>
        <v>0</v>
      </c>
      <c r="BC42" s="30">
        <f t="shared" si="19"/>
        <v>0</v>
      </c>
      <c r="BD42" s="30">
        <f t="shared" si="20"/>
        <v>0</v>
      </c>
      <c r="BE42" s="30">
        <f t="shared" si="21"/>
        <v>0</v>
      </c>
    </row>
    <row r="43" spans="1:256" s="30" customFormat="1" ht="12.75">
      <c r="A43" s="30">
        <v>30</v>
      </c>
      <c r="B43" s="31" t="s">
        <v>92</v>
      </c>
      <c r="C43" s="32">
        <v>1.78</v>
      </c>
      <c r="D43" s="33">
        <v>1.73</v>
      </c>
      <c r="E43" s="33"/>
      <c r="F43" s="33"/>
      <c r="G43" s="33"/>
      <c r="H43" s="33"/>
      <c r="I43" s="33"/>
      <c r="J43" s="33"/>
      <c r="K43" s="33">
        <v>4.7</v>
      </c>
      <c r="L43" s="34"/>
      <c r="M43" s="34">
        <v>0.2</v>
      </c>
      <c r="N43" s="33">
        <v>0.30000000000000004</v>
      </c>
      <c r="O43" s="33"/>
      <c r="P43" s="33">
        <v>0.29</v>
      </c>
      <c r="Q43" s="33">
        <v>0.25</v>
      </c>
      <c r="R43" s="45">
        <v>1.17</v>
      </c>
      <c r="S43" s="33">
        <v>3.7</v>
      </c>
      <c r="T43" s="33">
        <v>0.01</v>
      </c>
      <c r="U43" s="33"/>
      <c r="V43" s="30">
        <f>SUM(C43:U43)</f>
        <v>14.13</v>
      </c>
      <c r="W43" s="30">
        <v>0.48</v>
      </c>
      <c r="X43" s="37">
        <f>V43+W43</f>
        <v>14.610000000000001</v>
      </c>
      <c r="Y43" s="38">
        <f>Z43-V43</f>
        <v>1.2399999999999984</v>
      </c>
      <c r="Z43" s="39">
        <v>15.37</v>
      </c>
      <c r="AA43" s="40">
        <f>AB43*1.053</f>
        <v>14.468219999999999</v>
      </c>
      <c r="AB43" s="32">
        <v>13.74</v>
      </c>
      <c r="AC43" s="37">
        <f>((X43/AB43)-1)*100</f>
        <v>6.331877729257651</v>
      </c>
      <c r="AD43" s="41">
        <f>Z43/AA43</f>
        <v>1.062328330644682</v>
      </c>
      <c r="AE43" s="40">
        <f>AD43-V43</f>
        <v>-13.067671669355319</v>
      </c>
      <c r="AF43" s="40">
        <f>AE43/W43*100-100</f>
        <v>-2822.4315977823585</v>
      </c>
      <c r="AG43" s="30">
        <v>383.8</v>
      </c>
      <c r="AJ43" s="30">
        <f aca="true" t="shared" si="46" ref="AJ43:AJ74">C43*AG43</f>
        <v>683.164</v>
      </c>
      <c r="AK43" s="30">
        <f aca="true" t="shared" si="47" ref="AK43:AK74">D43*AG43</f>
        <v>663.974</v>
      </c>
      <c r="AL43" s="30">
        <f aca="true" t="shared" si="48" ref="AL43:AL74">E43*AG43</f>
        <v>0</v>
      </c>
      <c r="AM43" s="30">
        <f aca="true" t="shared" si="49" ref="AM43:AM74">F43*AG43</f>
        <v>0</v>
      </c>
      <c r="AN43" s="30">
        <f aca="true" t="shared" si="50" ref="AN43:AN74">G43*AG43</f>
        <v>0</v>
      </c>
      <c r="AO43" s="30">
        <f aca="true" t="shared" si="51" ref="AO43:AO74">H43*AG43</f>
        <v>0</v>
      </c>
      <c r="AP43" s="30">
        <f aca="true" t="shared" si="52" ref="AP43:AP74">I43*AG43</f>
        <v>0</v>
      </c>
      <c r="AQ43" s="30">
        <f aca="true" t="shared" si="53" ref="AQ43:AQ74">J43*AG43</f>
        <v>0</v>
      </c>
      <c r="AR43" s="30">
        <f aca="true" t="shared" si="54" ref="AR43:AR74">K43*AG43</f>
        <v>1803.8600000000001</v>
      </c>
      <c r="AS43" s="30">
        <f aca="true" t="shared" si="55" ref="AS43:AS74">L43*AG43</f>
        <v>0</v>
      </c>
      <c r="AT43" s="30">
        <f aca="true" t="shared" si="56" ref="AT43:AT74">M43*AG43</f>
        <v>76.76</v>
      </c>
      <c r="AU43" s="30">
        <f aca="true" t="shared" si="57" ref="AU43:AU74">N43*AG43</f>
        <v>115.14000000000001</v>
      </c>
      <c r="AV43" s="30">
        <f aca="true" t="shared" si="58" ref="AV43:AV74">O43*AG43</f>
        <v>0</v>
      </c>
      <c r="AW43" s="30">
        <f aca="true" t="shared" si="59" ref="AW43:AW74">P43*AG43</f>
        <v>111.30199999999999</v>
      </c>
      <c r="AX43" s="30">
        <f aca="true" t="shared" si="60" ref="AX43:AX74">Q43*AG43</f>
        <v>95.95</v>
      </c>
      <c r="AY43" s="30">
        <f aca="true" t="shared" si="61" ref="AY43:AY74">R43*AG43</f>
        <v>449.046</v>
      </c>
      <c r="AZ43" s="30">
        <f aca="true" t="shared" si="62" ref="AZ43:AZ74">S43*AG43</f>
        <v>1420.0600000000002</v>
      </c>
      <c r="BA43" s="30">
        <f aca="true" t="shared" si="63" ref="BA43:BA74">T43*AG43</f>
        <v>3.838</v>
      </c>
      <c r="BB43" s="30">
        <f aca="true" t="shared" si="64" ref="BB43:BB74">U43*AG43</f>
        <v>0</v>
      </c>
      <c r="BC43" s="30">
        <f aca="true" t="shared" si="65" ref="BC43:BC74">V43*AG43</f>
        <v>5423.094</v>
      </c>
      <c r="BD43" s="30">
        <f aca="true" t="shared" si="66" ref="BD43:BD74">Y43*AG43</f>
        <v>475.9119999999994</v>
      </c>
      <c r="BE43" s="30">
        <f aca="true" t="shared" si="67" ref="BE43:BE74">Z43*AG43</f>
        <v>5899.006</v>
      </c>
      <c r="IQ43"/>
      <c r="IR43"/>
      <c r="IS43"/>
      <c r="IT43"/>
      <c r="IU43"/>
      <c r="IV43"/>
    </row>
    <row r="44" spans="1:256" s="30" customFormat="1" ht="12.75">
      <c r="A44" s="30">
        <v>31</v>
      </c>
      <c r="B44" s="31" t="s">
        <v>93</v>
      </c>
      <c r="C44" s="32">
        <v>1.78</v>
      </c>
      <c r="D44" s="33">
        <v>1.73</v>
      </c>
      <c r="E44" s="33"/>
      <c r="F44" s="33"/>
      <c r="G44" s="33"/>
      <c r="H44" s="33"/>
      <c r="I44" s="33"/>
      <c r="J44" s="33"/>
      <c r="K44" s="33">
        <v>4.7</v>
      </c>
      <c r="L44" s="34">
        <v>0.62</v>
      </c>
      <c r="M44" s="34">
        <v>0.61</v>
      </c>
      <c r="N44" s="33">
        <v>0.30000000000000004</v>
      </c>
      <c r="O44" s="33">
        <v>0.17</v>
      </c>
      <c r="P44" s="33">
        <v>0.29</v>
      </c>
      <c r="Q44" s="33">
        <v>0.25</v>
      </c>
      <c r="R44" s="45">
        <v>1.17</v>
      </c>
      <c r="S44" s="33">
        <v>3.7</v>
      </c>
      <c r="T44" s="33">
        <v>0.01</v>
      </c>
      <c r="U44" s="33"/>
      <c r="V44" s="30">
        <f>SUM(C44:U44)</f>
        <v>15.33</v>
      </c>
      <c r="W44" s="30">
        <v>3.34</v>
      </c>
      <c r="X44" s="37">
        <f>V44+W44</f>
        <v>18.67</v>
      </c>
      <c r="Y44" s="38">
        <f>Z44-V44</f>
        <v>3.950000000000001</v>
      </c>
      <c r="Z44" s="39">
        <v>19.28</v>
      </c>
      <c r="AA44" s="40">
        <f>AB44*1.053</f>
        <v>18.15372</v>
      </c>
      <c r="AB44" s="32">
        <v>17.240000000000002</v>
      </c>
      <c r="AC44" s="37">
        <f>((X44/AB44)-1)*100</f>
        <v>8.294663573085836</v>
      </c>
      <c r="AD44" s="41"/>
      <c r="AE44" s="40">
        <f>AD44-V44</f>
        <v>-15.33</v>
      </c>
      <c r="AF44" s="40">
        <f>AE44/W44*100-100</f>
        <v>-558.9820359281437</v>
      </c>
      <c r="AG44" s="30">
        <v>339.2</v>
      </c>
      <c r="AJ44" s="30">
        <f t="shared" si="46"/>
        <v>603.776</v>
      </c>
      <c r="AK44" s="30">
        <f t="shared" si="47"/>
        <v>586.816</v>
      </c>
      <c r="AL44" s="30">
        <f t="shared" si="48"/>
        <v>0</v>
      </c>
      <c r="AM44" s="30">
        <f t="shared" si="49"/>
        <v>0</v>
      </c>
      <c r="AN44" s="30">
        <f t="shared" si="50"/>
        <v>0</v>
      </c>
      <c r="AO44" s="30">
        <f t="shared" si="51"/>
        <v>0</v>
      </c>
      <c r="AP44" s="30">
        <f t="shared" si="52"/>
        <v>0</v>
      </c>
      <c r="AQ44" s="30">
        <f t="shared" si="53"/>
        <v>0</v>
      </c>
      <c r="AR44" s="30">
        <f t="shared" si="54"/>
        <v>1594.24</v>
      </c>
      <c r="AS44" s="30">
        <f t="shared" si="55"/>
        <v>210.304</v>
      </c>
      <c r="AT44" s="30">
        <f t="shared" si="56"/>
        <v>206.91199999999998</v>
      </c>
      <c r="AU44" s="30">
        <f t="shared" si="57"/>
        <v>101.76</v>
      </c>
      <c r="AV44" s="30">
        <f t="shared" si="58"/>
        <v>57.664</v>
      </c>
      <c r="AW44" s="30">
        <f t="shared" si="59"/>
        <v>98.368</v>
      </c>
      <c r="AX44" s="30">
        <f t="shared" si="60"/>
        <v>84.8</v>
      </c>
      <c r="AY44" s="30">
        <f t="shared" si="61"/>
        <v>396.864</v>
      </c>
      <c r="AZ44" s="30">
        <f t="shared" si="62"/>
        <v>1255.04</v>
      </c>
      <c r="BA44" s="30">
        <f t="shared" si="63"/>
        <v>3.392</v>
      </c>
      <c r="BB44" s="30">
        <f t="shared" si="64"/>
        <v>0</v>
      </c>
      <c r="BC44" s="30">
        <f t="shared" si="65"/>
        <v>5199.936</v>
      </c>
      <c r="BD44" s="30">
        <f t="shared" si="66"/>
        <v>1339.8400000000004</v>
      </c>
      <c r="BE44" s="30">
        <f t="shared" si="67"/>
        <v>6539.776</v>
      </c>
      <c r="IQ44"/>
      <c r="IR44"/>
      <c r="IS44"/>
      <c r="IT44"/>
      <c r="IU44"/>
      <c r="IV44"/>
    </row>
    <row r="45" spans="1:256" s="30" customFormat="1" ht="12.75">
      <c r="A45" s="30">
        <v>32</v>
      </c>
      <c r="B45" s="31" t="s">
        <v>94</v>
      </c>
      <c r="C45" s="32">
        <v>1.78</v>
      </c>
      <c r="D45" s="33">
        <v>1.73</v>
      </c>
      <c r="E45" s="33"/>
      <c r="F45" s="33"/>
      <c r="G45" s="33"/>
      <c r="H45" s="33">
        <v>0.07</v>
      </c>
      <c r="I45" s="33"/>
      <c r="J45" s="33"/>
      <c r="K45" s="33">
        <v>4.7</v>
      </c>
      <c r="L45" s="34">
        <v>0.62</v>
      </c>
      <c r="M45" s="34">
        <v>0.61</v>
      </c>
      <c r="N45" s="33">
        <v>0.30000000000000004</v>
      </c>
      <c r="O45" s="33">
        <v>0.17</v>
      </c>
      <c r="P45" s="33">
        <v>0.29</v>
      </c>
      <c r="Q45" s="33">
        <v>0.25</v>
      </c>
      <c r="R45" s="33"/>
      <c r="S45" s="33">
        <v>3.7</v>
      </c>
      <c r="T45" s="33">
        <v>0.01</v>
      </c>
      <c r="U45" s="33"/>
      <c r="V45" s="30">
        <f>SUM(C45:U45)</f>
        <v>14.229999999999999</v>
      </c>
      <c r="W45" s="30">
        <v>4.88</v>
      </c>
      <c r="X45" s="37">
        <f>V45+W45</f>
        <v>19.11</v>
      </c>
      <c r="Y45" s="38">
        <f>Z45-V45</f>
        <v>5.67</v>
      </c>
      <c r="Z45" s="39">
        <v>19.9</v>
      </c>
      <c r="AA45" s="40">
        <f>AB45*1.053</f>
        <v>18.7434</v>
      </c>
      <c r="AB45" s="32">
        <v>17.8</v>
      </c>
      <c r="AC45" s="37">
        <f>((X45/AB45)-1)*100</f>
        <v>7.359550561797756</v>
      </c>
      <c r="AD45" s="41">
        <f>Z45/AA45</f>
        <v>1.0617070542164173</v>
      </c>
      <c r="AE45" s="40">
        <f>AD45-V45</f>
        <v>-13.16829294578358</v>
      </c>
      <c r="AF45" s="40">
        <f>AE45/W45*100-100</f>
        <v>-369.84206856113894</v>
      </c>
      <c r="AG45" s="30">
        <v>585.7</v>
      </c>
      <c r="AJ45" s="30">
        <f t="shared" si="46"/>
        <v>1042.546</v>
      </c>
      <c r="AK45" s="30">
        <f t="shared" si="47"/>
        <v>1013.2610000000001</v>
      </c>
      <c r="AL45" s="30">
        <f t="shared" si="48"/>
        <v>0</v>
      </c>
      <c r="AM45" s="30">
        <f t="shared" si="49"/>
        <v>0</v>
      </c>
      <c r="AN45" s="30">
        <f t="shared" si="50"/>
        <v>0</v>
      </c>
      <c r="AO45" s="30">
        <f t="shared" si="51"/>
        <v>40.99900000000001</v>
      </c>
      <c r="AP45" s="30">
        <f t="shared" si="52"/>
        <v>0</v>
      </c>
      <c r="AQ45" s="30">
        <f t="shared" si="53"/>
        <v>0</v>
      </c>
      <c r="AR45" s="30">
        <f t="shared" si="54"/>
        <v>2752.7900000000004</v>
      </c>
      <c r="AS45" s="30">
        <f t="shared" si="55"/>
        <v>363.134</v>
      </c>
      <c r="AT45" s="30">
        <f t="shared" si="56"/>
        <v>357.27700000000004</v>
      </c>
      <c r="AU45" s="30">
        <f t="shared" si="57"/>
        <v>175.71000000000004</v>
      </c>
      <c r="AV45" s="30">
        <f t="shared" si="58"/>
        <v>99.56900000000002</v>
      </c>
      <c r="AW45" s="30">
        <f t="shared" si="59"/>
        <v>169.853</v>
      </c>
      <c r="AX45" s="30">
        <f t="shared" si="60"/>
        <v>146.425</v>
      </c>
      <c r="AY45" s="30">
        <f t="shared" si="61"/>
        <v>0</v>
      </c>
      <c r="AZ45" s="30">
        <f t="shared" si="62"/>
        <v>2167.09</v>
      </c>
      <c r="BA45" s="30">
        <f t="shared" si="63"/>
        <v>5.857</v>
      </c>
      <c r="BB45" s="30">
        <f t="shared" si="64"/>
        <v>0</v>
      </c>
      <c r="BC45" s="30">
        <f t="shared" si="65"/>
        <v>8334.511</v>
      </c>
      <c r="BD45" s="30">
        <f t="shared" si="66"/>
        <v>3320.9190000000003</v>
      </c>
      <c r="BE45" s="30">
        <f t="shared" si="67"/>
        <v>11655.43</v>
      </c>
      <c r="IQ45"/>
      <c r="IR45"/>
      <c r="IS45"/>
      <c r="IT45"/>
      <c r="IU45"/>
      <c r="IV45"/>
    </row>
    <row r="46" spans="1:256" s="30" customFormat="1" ht="12.75">
      <c r="A46" s="30">
        <v>33</v>
      </c>
      <c r="B46" s="31" t="s">
        <v>95</v>
      </c>
      <c r="C46" s="32">
        <v>1.78</v>
      </c>
      <c r="D46" s="33"/>
      <c r="E46" s="33"/>
      <c r="F46" s="33"/>
      <c r="G46" s="33"/>
      <c r="H46" s="33">
        <v>0.24</v>
      </c>
      <c r="I46" s="33"/>
      <c r="J46" s="33"/>
      <c r="K46" s="33">
        <v>4.7</v>
      </c>
      <c r="L46" s="34"/>
      <c r="M46" s="34"/>
      <c r="N46" s="33">
        <v>0.30000000000000004</v>
      </c>
      <c r="O46" s="33">
        <v>0.17</v>
      </c>
      <c r="P46" s="33">
        <v>0.29</v>
      </c>
      <c r="Q46" s="33">
        <v>0.25</v>
      </c>
      <c r="R46" s="33"/>
      <c r="S46" s="33">
        <v>3.7</v>
      </c>
      <c r="T46" s="33">
        <v>0.01</v>
      </c>
      <c r="U46" s="33"/>
      <c r="V46" s="30">
        <f>SUM(C46:U46)</f>
        <v>11.44</v>
      </c>
      <c r="W46" s="36">
        <v>3.11</v>
      </c>
      <c r="X46" s="37">
        <f>V46+W46</f>
        <v>14.549999999999999</v>
      </c>
      <c r="Y46" s="38">
        <f>Z46-V46</f>
        <v>3.9299999999999997</v>
      </c>
      <c r="Z46" s="39">
        <v>15.37</v>
      </c>
      <c r="AA46" s="40">
        <f>AB46*1.053</f>
        <v>14.468219999999999</v>
      </c>
      <c r="AB46" s="32">
        <v>13.74</v>
      </c>
      <c r="AC46" s="37">
        <f>((X46/AB46)-1)*100</f>
        <v>5.895196506550215</v>
      </c>
      <c r="AD46" s="41">
        <f>Z46/AA46</f>
        <v>1.062328330644682</v>
      </c>
      <c r="AE46" s="40">
        <f>AD46-V46</f>
        <v>-10.377671669355317</v>
      </c>
      <c r="AF46" s="40">
        <f>AE46/W46*100-100</f>
        <v>-433.68719194068547</v>
      </c>
      <c r="AG46" s="30">
        <v>154.9</v>
      </c>
      <c r="AJ46" s="30">
        <f t="shared" si="46"/>
        <v>275.72200000000004</v>
      </c>
      <c r="AK46" s="30">
        <f t="shared" si="47"/>
        <v>0</v>
      </c>
      <c r="AL46" s="30">
        <f t="shared" si="48"/>
        <v>0</v>
      </c>
      <c r="AM46" s="30">
        <f t="shared" si="49"/>
        <v>0</v>
      </c>
      <c r="AN46" s="30">
        <f t="shared" si="50"/>
        <v>0</v>
      </c>
      <c r="AO46" s="30">
        <f t="shared" si="51"/>
        <v>37.176</v>
      </c>
      <c r="AP46" s="30">
        <f t="shared" si="52"/>
        <v>0</v>
      </c>
      <c r="AQ46" s="30">
        <f t="shared" si="53"/>
        <v>0</v>
      </c>
      <c r="AR46" s="30">
        <f t="shared" si="54"/>
        <v>728.0300000000001</v>
      </c>
      <c r="AS46" s="30">
        <f t="shared" si="55"/>
        <v>0</v>
      </c>
      <c r="AT46" s="30">
        <f t="shared" si="56"/>
        <v>0</v>
      </c>
      <c r="AU46" s="30">
        <f t="shared" si="57"/>
        <v>46.470000000000006</v>
      </c>
      <c r="AV46" s="30">
        <f t="shared" si="58"/>
        <v>26.333000000000002</v>
      </c>
      <c r="AW46" s="30">
        <f t="shared" si="59"/>
        <v>44.921</v>
      </c>
      <c r="AX46" s="30">
        <f t="shared" si="60"/>
        <v>38.725</v>
      </c>
      <c r="AY46" s="30">
        <f t="shared" si="61"/>
        <v>0</v>
      </c>
      <c r="AZ46" s="30">
        <f t="shared" si="62"/>
        <v>573.13</v>
      </c>
      <c r="BA46" s="30">
        <f t="shared" si="63"/>
        <v>1.5490000000000002</v>
      </c>
      <c r="BB46" s="30">
        <f t="shared" si="64"/>
        <v>0</v>
      </c>
      <c r="BC46" s="30">
        <f t="shared" si="65"/>
        <v>1772.056</v>
      </c>
      <c r="BD46" s="30">
        <f t="shared" si="66"/>
        <v>608.757</v>
      </c>
      <c r="BE46" s="30">
        <f t="shared" si="67"/>
        <v>2380.813</v>
      </c>
      <c r="IQ46"/>
      <c r="IR46"/>
      <c r="IS46"/>
      <c r="IT46"/>
      <c r="IU46"/>
      <c r="IV46"/>
    </row>
    <row r="47" spans="1:256" s="30" customFormat="1" ht="12.75">
      <c r="A47" s="30">
        <v>34</v>
      </c>
      <c r="B47" s="31" t="s">
        <v>96</v>
      </c>
      <c r="C47" s="32">
        <v>1.78</v>
      </c>
      <c r="D47" s="33"/>
      <c r="E47" s="33"/>
      <c r="F47" s="33"/>
      <c r="G47" s="33"/>
      <c r="H47" s="33">
        <v>0.07</v>
      </c>
      <c r="I47" s="33"/>
      <c r="J47" s="33"/>
      <c r="K47" s="33">
        <v>4.7</v>
      </c>
      <c r="L47" s="34"/>
      <c r="M47" s="34">
        <v>0.2</v>
      </c>
      <c r="N47" s="33">
        <v>0.30000000000000004</v>
      </c>
      <c r="O47" s="33">
        <v>0.17</v>
      </c>
      <c r="P47" s="33">
        <v>0.29</v>
      </c>
      <c r="Q47" s="33">
        <v>0.25</v>
      </c>
      <c r="R47" s="33"/>
      <c r="S47" s="33">
        <v>3.7</v>
      </c>
      <c r="T47" s="33">
        <v>0.01</v>
      </c>
      <c r="U47" s="33"/>
      <c r="V47" s="30">
        <f>SUM(C47:U47)</f>
        <v>11.47</v>
      </c>
      <c r="W47" s="36">
        <v>2.98</v>
      </c>
      <c r="X47" s="37">
        <f>V47+W47</f>
        <v>14.450000000000001</v>
      </c>
      <c r="Y47" s="38">
        <f>Z47-V47</f>
        <v>3.8999999999999986</v>
      </c>
      <c r="Z47" s="39">
        <v>15.37</v>
      </c>
      <c r="AA47" s="40">
        <f>AB47*1.053</f>
        <v>14.468219999999999</v>
      </c>
      <c r="AB47" s="32">
        <v>13.74</v>
      </c>
      <c r="AC47" s="37">
        <f>((X47/AB47)-1)*100</f>
        <v>5.1673944687045115</v>
      </c>
      <c r="AD47" s="41">
        <f>Z47/AA47</f>
        <v>1.062328330644682</v>
      </c>
      <c r="AE47" s="40">
        <f>AD47-V47</f>
        <v>-10.407671669355318</v>
      </c>
      <c r="AF47" s="40">
        <f>AE47/W47*100-100</f>
        <v>-449.2507271595744</v>
      </c>
      <c r="AG47" s="30">
        <v>115.3</v>
      </c>
      <c r="AJ47" s="30">
        <f t="shared" si="46"/>
        <v>205.234</v>
      </c>
      <c r="AK47" s="30">
        <f t="shared" si="47"/>
        <v>0</v>
      </c>
      <c r="AL47" s="30">
        <f t="shared" si="48"/>
        <v>0</v>
      </c>
      <c r="AM47" s="30">
        <f t="shared" si="49"/>
        <v>0</v>
      </c>
      <c r="AN47" s="30">
        <f t="shared" si="50"/>
        <v>0</v>
      </c>
      <c r="AO47" s="30">
        <f t="shared" si="51"/>
        <v>8.071</v>
      </c>
      <c r="AP47" s="30">
        <f t="shared" si="52"/>
        <v>0</v>
      </c>
      <c r="AQ47" s="30">
        <f t="shared" si="53"/>
        <v>0</v>
      </c>
      <c r="AR47" s="30">
        <f t="shared" si="54"/>
        <v>541.91</v>
      </c>
      <c r="AS47" s="30">
        <f t="shared" si="55"/>
        <v>0</v>
      </c>
      <c r="AT47" s="30">
        <f t="shared" si="56"/>
        <v>23.060000000000002</v>
      </c>
      <c r="AU47" s="30">
        <f t="shared" si="57"/>
        <v>34.59</v>
      </c>
      <c r="AV47" s="30">
        <f t="shared" si="58"/>
        <v>19.601000000000003</v>
      </c>
      <c r="AW47" s="30">
        <f t="shared" si="59"/>
        <v>33.437</v>
      </c>
      <c r="AX47" s="30">
        <f t="shared" si="60"/>
        <v>28.825</v>
      </c>
      <c r="AY47" s="30">
        <f t="shared" si="61"/>
        <v>0</v>
      </c>
      <c r="AZ47" s="30">
        <f t="shared" si="62"/>
        <v>426.61</v>
      </c>
      <c r="BA47" s="30">
        <f t="shared" si="63"/>
        <v>1.153</v>
      </c>
      <c r="BB47" s="30">
        <f t="shared" si="64"/>
        <v>0</v>
      </c>
      <c r="BC47" s="30">
        <f t="shared" si="65"/>
        <v>1322.491</v>
      </c>
      <c r="BD47" s="30">
        <f t="shared" si="66"/>
        <v>449.66999999999985</v>
      </c>
      <c r="BE47" s="30">
        <f t="shared" si="67"/>
        <v>1772.1609999999998</v>
      </c>
      <c r="IQ47"/>
      <c r="IR47"/>
      <c r="IS47"/>
      <c r="IT47"/>
      <c r="IU47"/>
      <c r="IV47"/>
    </row>
    <row r="48" spans="2:57" ht="12.75">
      <c r="B48" s="56"/>
      <c r="C48" s="57"/>
      <c r="D48" s="28"/>
      <c r="E48" s="28"/>
      <c r="F48" s="28"/>
      <c r="G48" s="28"/>
      <c r="H48" s="28"/>
      <c r="I48" s="28"/>
      <c r="J48" s="28"/>
      <c r="K48" s="28"/>
      <c r="L48" s="58"/>
      <c r="M48" s="58"/>
      <c r="N48" s="28"/>
      <c r="O48" s="28"/>
      <c r="P48" s="28"/>
      <c r="Q48" s="28"/>
      <c r="R48" s="28"/>
      <c r="S48" s="28"/>
      <c r="T48" s="28"/>
      <c r="U48" s="28"/>
      <c r="X48" s="51"/>
      <c r="Y48" s="38"/>
      <c r="Z48" s="52"/>
      <c r="AA48" s="52"/>
      <c r="AC48" s="51"/>
      <c r="AD48" s="41"/>
      <c r="AE48" s="52"/>
      <c r="AF48" s="52"/>
      <c r="AJ48" s="30">
        <f t="shared" si="46"/>
        <v>0</v>
      </c>
      <c r="AK48" s="30">
        <f t="shared" si="47"/>
        <v>0</v>
      </c>
      <c r="AL48" s="30">
        <f t="shared" si="48"/>
        <v>0</v>
      </c>
      <c r="AM48" s="30">
        <f t="shared" si="49"/>
        <v>0</v>
      </c>
      <c r="AN48" s="30">
        <f t="shared" si="50"/>
        <v>0</v>
      </c>
      <c r="AO48" s="30">
        <f t="shared" si="51"/>
        <v>0</v>
      </c>
      <c r="AP48" s="30">
        <f t="shared" si="52"/>
        <v>0</v>
      </c>
      <c r="AQ48" s="30">
        <f t="shared" si="53"/>
        <v>0</v>
      </c>
      <c r="AR48" s="30">
        <f t="shared" si="54"/>
        <v>0</v>
      </c>
      <c r="AS48" s="30">
        <f t="shared" si="55"/>
        <v>0</v>
      </c>
      <c r="AT48" s="30">
        <f t="shared" si="56"/>
        <v>0</v>
      </c>
      <c r="AU48" s="30">
        <f t="shared" si="57"/>
        <v>0</v>
      </c>
      <c r="AV48" s="30">
        <f t="shared" si="58"/>
        <v>0</v>
      </c>
      <c r="AW48" s="30">
        <f t="shared" si="59"/>
        <v>0</v>
      </c>
      <c r="AX48" s="30">
        <f t="shared" si="60"/>
        <v>0</v>
      </c>
      <c r="AY48" s="30">
        <f t="shared" si="61"/>
        <v>0</v>
      </c>
      <c r="AZ48" s="30">
        <f t="shared" si="62"/>
        <v>0</v>
      </c>
      <c r="BA48" s="30">
        <f t="shared" si="63"/>
        <v>0</v>
      </c>
      <c r="BB48" s="30">
        <f t="shared" si="64"/>
        <v>0</v>
      </c>
      <c r="BC48" s="30">
        <f t="shared" si="65"/>
        <v>0</v>
      </c>
      <c r="BD48" s="30">
        <f t="shared" si="66"/>
        <v>0</v>
      </c>
      <c r="BE48" s="30">
        <f t="shared" si="67"/>
        <v>0</v>
      </c>
    </row>
    <row r="49" spans="1:256" s="30" customFormat="1" ht="12.75">
      <c r="A49" s="30">
        <v>36</v>
      </c>
      <c r="B49" s="31" t="s">
        <v>97</v>
      </c>
      <c r="C49" s="32">
        <v>1.78</v>
      </c>
      <c r="D49" s="33"/>
      <c r="E49" s="33"/>
      <c r="F49" s="33"/>
      <c r="G49" s="33"/>
      <c r="H49" s="33">
        <v>0.24</v>
      </c>
      <c r="I49" s="33"/>
      <c r="J49" s="33"/>
      <c r="K49" s="33"/>
      <c r="L49" s="34"/>
      <c r="M49" s="34"/>
      <c r="N49" s="33">
        <v>0.30000000000000004</v>
      </c>
      <c r="O49" s="33">
        <v>0.17</v>
      </c>
      <c r="P49" s="33">
        <v>0.29</v>
      </c>
      <c r="Q49" s="33">
        <v>0.25</v>
      </c>
      <c r="R49" s="33"/>
      <c r="S49" s="33">
        <v>3.7</v>
      </c>
      <c r="T49" s="33">
        <v>0.01</v>
      </c>
      <c r="U49" s="33"/>
      <c r="V49" s="30">
        <f>SUM(C49:U49)</f>
        <v>6.74</v>
      </c>
      <c r="W49" s="30">
        <v>3.7</v>
      </c>
      <c r="X49" s="37">
        <f>V49+W49</f>
        <v>10.440000000000001</v>
      </c>
      <c r="Y49" s="38">
        <f>Z49-V49</f>
        <v>4.27</v>
      </c>
      <c r="Z49" s="40">
        <v>11.01</v>
      </c>
      <c r="AA49" s="40">
        <f>AB49*1.053</f>
        <v>10.37205</v>
      </c>
      <c r="AB49" s="32">
        <v>9.85</v>
      </c>
      <c r="AC49" s="37">
        <f>((X49/AB49)-1)*100</f>
        <v>5.989847715736052</v>
      </c>
      <c r="AD49" s="41">
        <f>Z49/AA49</f>
        <v>1.0615066452629904</v>
      </c>
      <c r="AE49" s="40">
        <f>AD49-V49</f>
        <v>-5.67849335473701</v>
      </c>
      <c r="AF49" s="40">
        <f>AE49/W49*100-100</f>
        <v>-253.47279337127054</v>
      </c>
      <c r="AG49" s="30">
        <v>80.5</v>
      </c>
      <c r="AH49" s="30" t="s">
        <v>70</v>
      </c>
      <c r="AJ49" s="30">
        <f t="shared" si="46"/>
        <v>143.29</v>
      </c>
      <c r="AK49" s="30">
        <f t="shared" si="47"/>
        <v>0</v>
      </c>
      <c r="AL49" s="30">
        <f t="shared" si="48"/>
        <v>0</v>
      </c>
      <c r="AM49" s="30">
        <f t="shared" si="49"/>
        <v>0</v>
      </c>
      <c r="AN49" s="30">
        <f t="shared" si="50"/>
        <v>0</v>
      </c>
      <c r="AO49" s="30">
        <f t="shared" si="51"/>
        <v>19.32</v>
      </c>
      <c r="AP49" s="30">
        <f t="shared" si="52"/>
        <v>0</v>
      </c>
      <c r="AQ49" s="30">
        <f t="shared" si="53"/>
        <v>0</v>
      </c>
      <c r="AR49" s="30">
        <f t="shared" si="54"/>
        <v>0</v>
      </c>
      <c r="AS49" s="30">
        <f t="shared" si="55"/>
        <v>0</v>
      </c>
      <c r="AT49" s="30">
        <f t="shared" si="56"/>
        <v>0</v>
      </c>
      <c r="AU49" s="30">
        <f t="shared" si="57"/>
        <v>24.150000000000002</v>
      </c>
      <c r="AV49" s="30">
        <f t="shared" si="58"/>
        <v>13.685</v>
      </c>
      <c r="AW49" s="30">
        <f t="shared" si="59"/>
        <v>23.345</v>
      </c>
      <c r="AX49" s="30">
        <f t="shared" si="60"/>
        <v>20.125</v>
      </c>
      <c r="AY49" s="30">
        <f t="shared" si="61"/>
        <v>0</v>
      </c>
      <c r="AZ49" s="30">
        <f t="shared" si="62"/>
        <v>297.85</v>
      </c>
      <c r="BA49" s="30">
        <f t="shared" si="63"/>
        <v>0.805</v>
      </c>
      <c r="BB49" s="30">
        <f t="shared" si="64"/>
        <v>0</v>
      </c>
      <c r="BC49" s="30">
        <f t="shared" si="65"/>
        <v>542.57</v>
      </c>
      <c r="BD49" s="30">
        <f t="shared" si="66"/>
        <v>343.73499999999996</v>
      </c>
      <c r="BE49" s="30">
        <f t="shared" si="67"/>
        <v>886.305</v>
      </c>
      <c r="IQ49"/>
      <c r="IR49"/>
      <c r="IS49"/>
      <c r="IT49"/>
      <c r="IU49"/>
      <c r="IV49"/>
    </row>
    <row r="50" spans="1:256" s="30" customFormat="1" ht="12.75">
      <c r="A50" s="30">
        <v>37</v>
      </c>
      <c r="B50" s="31" t="s">
        <v>98</v>
      </c>
      <c r="C50" s="32">
        <v>1.78</v>
      </c>
      <c r="D50" s="33"/>
      <c r="E50" s="33"/>
      <c r="F50" s="33"/>
      <c r="G50" s="33"/>
      <c r="H50" s="33">
        <v>0.24</v>
      </c>
      <c r="I50" s="33"/>
      <c r="J50" s="33"/>
      <c r="K50" s="33">
        <v>4.7</v>
      </c>
      <c r="L50" s="34"/>
      <c r="M50" s="34"/>
      <c r="N50" s="33">
        <v>0.30000000000000004</v>
      </c>
      <c r="O50" s="33">
        <v>0.17</v>
      </c>
      <c r="P50" s="33">
        <v>0.29</v>
      </c>
      <c r="Q50" s="33">
        <v>0.25</v>
      </c>
      <c r="R50" s="33"/>
      <c r="S50" s="33">
        <v>3.7</v>
      </c>
      <c r="T50" s="33">
        <v>0.01</v>
      </c>
      <c r="U50" s="33"/>
      <c r="V50" s="30">
        <f>SUM(C50:U50)</f>
        <v>11.44</v>
      </c>
      <c r="W50" s="36">
        <v>3.11</v>
      </c>
      <c r="X50" s="37">
        <f>V50+W50</f>
        <v>14.549999999999999</v>
      </c>
      <c r="Y50" s="38">
        <f>Z50-V50</f>
        <v>3.9299999999999997</v>
      </c>
      <c r="Z50" s="39">
        <v>15.37</v>
      </c>
      <c r="AA50" s="40">
        <f>AB50*1.053</f>
        <v>14.468219999999999</v>
      </c>
      <c r="AB50" s="32">
        <v>13.74</v>
      </c>
      <c r="AC50" s="37">
        <f>((X50/AB50)-1)*100</f>
        <v>5.895196506550215</v>
      </c>
      <c r="AD50" s="41">
        <f>Z50/AA50</f>
        <v>1.062328330644682</v>
      </c>
      <c r="AE50" s="40">
        <f>AD50-V50</f>
        <v>-10.377671669355317</v>
      </c>
      <c r="AF50" s="40">
        <f>AE50/W50*100-100</f>
        <v>-433.68719194068547</v>
      </c>
      <c r="AG50" s="30">
        <v>171.6</v>
      </c>
      <c r="AJ50" s="30">
        <f t="shared" si="46"/>
        <v>305.448</v>
      </c>
      <c r="AK50" s="30">
        <f t="shared" si="47"/>
        <v>0</v>
      </c>
      <c r="AL50" s="30">
        <f t="shared" si="48"/>
        <v>0</v>
      </c>
      <c r="AM50" s="30">
        <f t="shared" si="49"/>
        <v>0</v>
      </c>
      <c r="AN50" s="30">
        <f t="shared" si="50"/>
        <v>0</v>
      </c>
      <c r="AO50" s="30">
        <f t="shared" si="51"/>
        <v>41.184</v>
      </c>
      <c r="AP50" s="30">
        <f t="shared" si="52"/>
        <v>0</v>
      </c>
      <c r="AQ50" s="30">
        <f t="shared" si="53"/>
        <v>0</v>
      </c>
      <c r="AR50" s="30">
        <f t="shared" si="54"/>
        <v>806.52</v>
      </c>
      <c r="AS50" s="30">
        <f t="shared" si="55"/>
        <v>0</v>
      </c>
      <c r="AT50" s="30">
        <f t="shared" si="56"/>
        <v>0</v>
      </c>
      <c r="AU50" s="30">
        <f t="shared" si="57"/>
        <v>51.480000000000004</v>
      </c>
      <c r="AV50" s="30">
        <f t="shared" si="58"/>
        <v>29.172</v>
      </c>
      <c r="AW50" s="30">
        <f t="shared" si="59"/>
        <v>49.763999999999996</v>
      </c>
      <c r="AX50" s="30">
        <f t="shared" si="60"/>
        <v>42.9</v>
      </c>
      <c r="AY50" s="30">
        <f t="shared" si="61"/>
        <v>0</v>
      </c>
      <c r="AZ50" s="30">
        <f t="shared" si="62"/>
        <v>634.92</v>
      </c>
      <c r="BA50" s="30">
        <f t="shared" si="63"/>
        <v>1.716</v>
      </c>
      <c r="BB50" s="30">
        <f t="shared" si="64"/>
        <v>0</v>
      </c>
      <c r="BC50" s="30">
        <f t="shared" si="65"/>
        <v>1963.1039999999998</v>
      </c>
      <c r="BD50" s="30">
        <f t="shared" si="66"/>
        <v>674.3879999999999</v>
      </c>
      <c r="BE50" s="30">
        <f t="shared" si="67"/>
        <v>2637.4919999999997</v>
      </c>
      <c r="IQ50"/>
      <c r="IR50"/>
      <c r="IS50"/>
      <c r="IT50"/>
      <c r="IU50"/>
      <c r="IV50"/>
    </row>
    <row r="51" spans="1:256" s="30" customFormat="1" ht="12.75">
      <c r="A51" s="30">
        <v>38</v>
      </c>
      <c r="B51" s="31" t="s">
        <v>99</v>
      </c>
      <c r="C51" s="32">
        <v>1.78</v>
      </c>
      <c r="D51" s="33">
        <v>1.73</v>
      </c>
      <c r="E51" s="33"/>
      <c r="F51" s="33"/>
      <c r="G51" s="33"/>
      <c r="H51" s="33">
        <v>0.24</v>
      </c>
      <c r="I51" s="33"/>
      <c r="J51" s="33"/>
      <c r="K51" s="33">
        <v>4.7</v>
      </c>
      <c r="L51" s="34">
        <v>0.62</v>
      </c>
      <c r="M51" s="34">
        <v>0.61</v>
      </c>
      <c r="N51" s="33">
        <v>0.30000000000000004</v>
      </c>
      <c r="O51" s="33">
        <v>0.17</v>
      </c>
      <c r="P51" s="33">
        <v>0.29</v>
      </c>
      <c r="Q51" s="33">
        <v>0.25</v>
      </c>
      <c r="R51" s="33"/>
      <c r="S51" s="33">
        <v>3.7</v>
      </c>
      <c r="T51" s="33">
        <v>0.01</v>
      </c>
      <c r="U51" s="33"/>
      <c r="V51" s="30">
        <f>SUM(C51:U51)</f>
        <v>14.399999999999997</v>
      </c>
      <c r="W51" s="30">
        <v>1.29</v>
      </c>
      <c r="X51" s="37">
        <f>V51+W51</f>
        <v>15.689999999999998</v>
      </c>
      <c r="Y51" s="38">
        <f>Z51-V51</f>
        <v>0.9700000000000024</v>
      </c>
      <c r="Z51" s="40">
        <v>15.37</v>
      </c>
      <c r="AA51" s="40">
        <f>AB51*1.053</f>
        <v>14.468219999999999</v>
      </c>
      <c r="AB51" s="32">
        <v>13.74</v>
      </c>
      <c r="AC51" s="37">
        <f>((X51/AB51)-1)*100</f>
        <v>14.19213973799125</v>
      </c>
      <c r="AD51" s="41">
        <f>Z51/AA51</f>
        <v>1.062328330644682</v>
      </c>
      <c r="AE51" s="40">
        <f>AD51-V51</f>
        <v>-13.337671669355315</v>
      </c>
      <c r="AF51" s="40">
        <f>AE51/W51*100-100</f>
        <v>-1133.9280363841328</v>
      </c>
      <c r="AG51" s="30">
        <v>308.7</v>
      </c>
      <c r="AH51" s="1" t="s">
        <v>100</v>
      </c>
      <c r="AJ51" s="30">
        <f t="shared" si="46"/>
        <v>549.486</v>
      </c>
      <c r="AK51" s="30">
        <f t="shared" si="47"/>
        <v>534.0509999999999</v>
      </c>
      <c r="AL51" s="30">
        <f t="shared" si="48"/>
        <v>0</v>
      </c>
      <c r="AM51" s="30">
        <f t="shared" si="49"/>
        <v>0</v>
      </c>
      <c r="AN51" s="30">
        <f t="shared" si="50"/>
        <v>0</v>
      </c>
      <c r="AO51" s="30">
        <f t="shared" si="51"/>
        <v>74.088</v>
      </c>
      <c r="AP51" s="30">
        <f t="shared" si="52"/>
        <v>0</v>
      </c>
      <c r="AQ51" s="30">
        <f t="shared" si="53"/>
        <v>0</v>
      </c>
      <c r="AR51" s="30">
        <f t="shared" si="54"/>
        <v>1450.89</v>
      </c>
      <c r="AS51" s="30">
        <f t="shared" si="55"/>
        <v>191.394</v>
      </c>
      <c r="AT51" s="30">
        <f t="shared" si="56"/>
        <v>188.307</v>
      </c>
      <c r="AU51" s="30">
        <f t="shared" si="57"/>
        <v>92.61000000000001</v>
      </c>
      <c r="AV51" s="30">
        <f t="shared" si="58"/>
        <v>52.479</v>
      </c>
      <c r="AW51" s="30">
        <f t="shared" si="59"/>
        <v>89.523</v>
      </c>
      <c r="AX51" s="30">
        <f t="shared" si="60"/>
        <v>77.175</v>
      </c>
      <c r="AY51" s="30">
        <f t="shared" si="61"/>
        <v>0</v>
      </c>
      <c r="AZ51" s="30">
        <f t="shared" si="62"/>
        <v>1142.19</v>
      </c>
      <c r="BA51" s="30">
        <f t="shared" si="63"/>
        <v>3.0869999999999997</v>
      </c>
      <c r="BB51" s="30">
        <f t="shared" si="64"/>
        <v>0</v>
      </c>
      <c r="BC51" s="30">
        <f t="shared" si="65"/>
        <v>4445.279999999999</v>
      </c>
      <c r="BD51" s="30">
        <f t="shared" si="66"/>
        <v>299.43900000000076</v>
      </c>
      <c r="BE51" s="30">
        <f t="shared" si="67"/>
        <v>4744.718999999999</v>
      </c>
      <c r="IQ51"/>
      <c r="IR51"/>
      <c r="IS51"/>
      <c r="IT51"/>
      <c r="IU51"/>
      <c r="IV51"/>
    </row>
    <row r="52" spans="1:256" s="30" customFormat="1" ht="12.75">
      <c r="A52" s="30">
        <v>39</v>
      </c>
      <c r="B52" s="31" t="s">
        <v>101</v>
      </c>
      <c r="C52" s="32">
        <v>1.78</v>
      </c>
      <c r="D52" s="33">
        <v>1.73</v>
      </c>
      <c r="E52" s="33"/>
      <c r="F52" s="33"/>
      <c r="G52" s="33"/>
      <c r="H52" s="33">
        <v>0.24</v>
      </c>
      <c r="I52" s="33"/>
      <c r="J52" s="33"/>
      <c r="K52" s="33">
        <v>4.7</v>
      </c>
      <c r="L52" s="34">
        <v>0.62</v>
      </c>
      <c r="M52" s="34">
        <v>0.61</v>
      </c>
      <c r="N52" s="33">
        <v>0.30000000000000004</v>
      </c>
      <c r="O52" s="33">
        <v>0.17</v>
      </c>
      <c r="P52" s="33">
        <v>0.29</v>
      </c>
      <c r="Q52" s="33">
        <v>0.25</v>
      </c>
      <c r="R52" s="33"/>
      <c r="S52" s="33">
        <v>3.7</v>
      </c>
      <c r="T52" s="33">
        <v>0.01</v>
      </c>
      <c r="U52" s="33"/>
      <c r="V52" s="30">
        <f>SUM(C52:U52)</f>
        <v>14.399999999999997</v>
      </c>
      <c r="W52" s="30">
        <v>1.29</v>
      </c>
      <c r="X52" s="37">
        <f>V52+W52</f>
        <v>15.689999999999998</v>
      </c>
      <c r="Y52" s="38">
        <f>Z52-V52</f>
        <v>0.9700000000000024</v>
      </c>
      <c r="Z52" s="39">
        <v>15.37</v>
      </c>
      <c r="AA52" s="40">
        <f>AB52*1.053</f>
        <v>14.468219999999999</v>
      </c>
      <c r="AB52" s="32">
        <v>13.74</v>
      </c>
      <c r="AC52" s="37">
        <f>((X52/AB52)-1)*100</f>
        <v>14.19213973799125</v>
      </c>
      <c r="AD52" s="41">
        <f>Z52/AA52</f>
        <v>1.062328330644682</v>
      </c>
      <c r="AE52" s="40">
        <f>AD52-V52</f>
        <v>-13.337671669355315</v>
      </c>
      <c r="AF52" s="40">
        <f>AE52/W52*100-100</f>
        <v>-1133.9280363841328</v>
      </c>
      <c r="AG52" s="30">
        <v>332</v>
      </c>
      <c r="AH52" s="1" t="s">
        <v>102</v>
      </c>
      <c r="AJ52" s="30">
        <f t="shared" si="46"/>
        <v>590.96</v>
      </c>
      <c r="AK52" s="30">
        <f t="shared" si="47"/>
        <v>574.36</v>
      </c>
      <c r="AL52" s="30">
        <f t="shared" si="48"/>
        <v>0</v>
      </c>
      <c r="AM52" s="30">
        <f t="shared" si="49"/>
        <v>0</v>
      </c>
      <c r="AN52" s="30">
        <f t="shared" si="50"/>
        <v>0</v>
      </c>
      <c r="AO52" s="30">
        <f t="shared" si="51"/>
        <v>79.67999999999999</v>
      </c>
      <c r="AP52" s="30">
        <f t="shared" si="52"/>
        <v>0</v>
      </c>
      <c r="AQ52" s="30">
        <f t="shared" si="53"/>
        <v>0</v>
      </c>
      <c r="AR52" s="30">
        <f t="shared" si="54"/>
        <v>1560.4</v>
      </c>
      <c r="AS52" s="30">
        <f t="shared" si="55"/>
        <v>205.84</v>
      </c>
      <c r="AT52" s="30">
        <f t="shared" si="56"/>
        <v>202.51999999999998</v>
      </c>
      <c r="AU52" s="30">
        <f t="shared" si="57"/>
        <v>99.60000000000001</v>
      </c>
      <c r="AV52" s="30">
        <f t="shared" si="58"/>
        <v>56.440000000000005</v>
      </c>
      <c r="AW52" s="30">
        <f t="shared" si="59"/>
        <v>96.27999999999999</v>
      </c>
      <c r="AX52" s="30">
        <f t="shared" si="60"/>
        <v>83</v>
      </c>
      <c r="AY52" s="30">
        <f t="shared" si="61"/>
        <v>0</v>
      </c>
      <c r="AZ52" s="30">
        <f t="shared" si="62"/>
        <v>1228.4</v>
      </c>
      <c r="BA52" s="30">
        <f t="shared" si="63"/>
        <v>3.3200000000000003</v>
      </c>
      <c r="BB52" s="30">
        <f t="shared" si="64"/>
        <v>0</v>
      </c>
      <c r="BC52" s="30">
        <f t="shared" si="65"/>
        <v>4780.799999999999</v>
      </c>
      <c r="BD52" s="30">
        <f t="shared" si="66"/>
        <v>322.0400000000008</v>
      </c>
      <c r="BE52" s="30">
        <f t="shared" si="67"/>
        <v>5102.84</v>
      </c>
      <c r="IQ52"/>
      <c r="IR52"/>
      <c r="IS52"/>
      <c r="IT52"/>
      <c r="IU52"/>
      <c r="IV52"/>
    </row>
    <row r="53" spans="25:256" s="50" customFormat="1" ht="14.25" customHeight="1">
      <c r="Y53" s="38"/>
      <c r="Z53" s="52"/>
      <c r="AA53" s="52"/>
      <c r="AD53" s="41"/>
      <c r="AJ53" s="30">
        <f t="shared" si="46"/>
        <v>0</v>
      </c>
      <c r="AK53" s="30">
        <f t="shared" si="47"/>
        <v>0</v>
      </c>
      <c r="AL53" s="30">
        <f t="shared" si="48"/>
        <v>0</v>
      </c>
      <c r="AM53" s="30">
        <f t="shared" si="49"/>
        <v>0</v>
      </c>
      <c r="AN53" s="30">
        <f t="shared" si="50"/>
        <v>0</v>
      </c>
      <c r="AO53" s="30">
        <f t="shared" si="51"/>
        <v>0</v>
      </c>
      <c r="AP53" s="30">
        <f t="shared" si="52"/>
        <v>0</v>
      </c>
      <c r="AQ53" s="30">
        <f t="shared" si="53"/>
        <v>0</v>
      </c>
      <c r="AR53" s="30">
        <f t="shared" si="54"/>
        <v>0</v>
      </c>
      <c r="AS53" s="30">
        <f t="shared" si="55"/>
        <v>0</v>
      </c>
      <c r="AT53" s="30">
        <f t="shared" si="56"/>
        <v>0</v>
      </c>
      <c r="AU53" s="30">
        <f t="shared" si="57"/>
        <v>0</v>
      </c>
      <c r="AV53" s="30">
        <f t="shared" si="58"/>
        <v>0</v>
      </c>
      <c r="AW53" s="30">
        <f t="shared" si="59"/>
        <v>0</v>
      </c>
      <c r="AX53" s="30">
        <f t="shared" si="60"/>
        <v>0</v>
      </c>
      <c r="AY53" s="30">
        <f t="shared" si="61"/>
        <v>0</v>
      </c>
      <c r="AZ53" s="30">
        <f t="shared" si="62"/>
        <v>0</v>
      </c>
      <c r="BA53" s="30">
        <f t="shared" si="63"/>
        <v>0</v>
      </c>
      <c r="BB53" s="30">
        <f t="shared" si="64"/>
        <v>0</v>
      </c>
      <c r="BC53" s="30">
        <f t="shared" si="65"/>
        <v>0</v>
      </c>
      <c r="BD53" s="30">
        <f t="shared" si="66"/>
        <v>0</v>
      </c>
      <c r="BE53" s="30">
        <f t="shared" si="67"/>
        <v>0</v>
      </c>
      <c r="IQ53"/>
      <c r="IR53"/>
      <c r="IS53"/>
      <c r="IT53"/>
      <c r="IU53"/>
      <c r="IV53"/>
    </row>
    <row r="54" spans="1:256" s="30" customFormat="1" ht="12.75">
      <c r="A54" s="30">
        <v>40</v>
      </c>
      <c r="B54" s="31" t="s">
        <v>103</v>
      </c>
      <c r="C54" s="32">
        <v>1.78</v>
      </c>
      <c r="D54" s="33"/>
      <c r="E54" s="33"/>
      <c r="F54" s="33"/>
      <c r="G54" s="33"/>
      <c r="H54" s="33">
        <v>0.24</v>
      </c>
      <c r="I54" s="33"/>
      <c r="J54" s="33"/>
      <c r="K54" s="33">
        <v>4.7</v>
      </c>
      <c r="L54" s="34"/>
      <c r="M54" s="34"/>
      <c r="N54" s="33">
        <v>0.30000000000000004</v>
      </c>
      <c r="O54" s="33">
        <v>0.17</v>
      </c>
      <c r="P54" s="33">
        <v>0.29</v>
      </c>
      <c r="Q54" s="33">
        <v>0.25</v>
      </c>
      <c r="R54" s="33"/>
      <c r="S54" s="33">
        <v>3.7</v>
      </c>
      <c r="T54" s="33">
        <v>0.01</v>
      </c>
      <c r="U54" s="33"/>
      <c r="V54" s="30">
        <f>SUM(C54:U54)</f>
        <v>11.44</v>
      </c>
      <c r="W54" s="36">
        <v>3.11</v>
      </c>
      <c r="X54" s="37">
        <f>V54+W54</f>
        <v>14.549999999999999</v>
      </c>
      <c r="Y54" s="38">
        <f>Z54-V54</f>
        <v>3.9299999999999997</v>
      </c>
      <c r="Z54" s="39">
        <v>15.37</v>
      </c>
      <c r="AA54" s="40">
        <f>AB54*1.053</f>
        <v>14.468219999999999</v>
      </c>
      <c r="AB54" s="32">
        <v>13.74</v>
      </c>
      <c r="AC54" s="37">
        <f>((X54/AB54)-1)*100</f>
        <v>5.895196506550215</v>
      </c>
      <c r="AD54" s="41">
        <f>Z54/AA54</f>
        <v>1.062328330644682</v>
      </c>
      <c r="AE54" s="40">
        <f>AD54-V54</f>
        <v>-10.377671669355317</v>
      </c>
      <c r="AF54" s="40">
        <f>AE54/W54*100-100</f>
        <v>-433.68719194068547</v>
      </c>
      <c r="AG54" s="30">
        <v>164.8</v>
      </c>
      <c r="AJ54" s="30">
        <f t="shared" si="46"/>
        <v>293.34400000000005</v>
      </c>
      <c r="AK54" s="30">
        <f t="shared" si="47"/>
        <v>0</v>
      </c>
      <c r="AL54" s="30">
        <f t="shared" si="48"/>
        <v>0</v>
      </c>
      <c r="AM54" s="30">
        <f t="shared" si="49"/>
        <v>0</v>
      </c>
      <c r="AN54" s="30">
        <f t="shared" si="50"/>
        <v>0</v>
      </c>
      <c r="AO54" s="30">
        <f t="shared" si="51"/>
        <v>39.552</v>
      </c>
      <c r="AP54" s="30">
        <f t="shared" si="52"/>
        <v>0</v>
      </c>
      <c r="AQ54" s="30">
        <f t="shared" si="53"/>
        <v>0</v>
      </c>
      <c r="AR54" s="30">
        <f t="shared" si="54"/>
        <v>774.5600000000001</v>
      </c>
      <c r="AS54" s="30">
        <f t="shared" si="55"/>
        <v>0</v>
      </c>
      <c r="AT54" s="30">
        <f t="shared" si="56"/>
        <v>0</v>
      </c>
      <c r="AU54" s="30">
        <f t="shared" si="57"/>
        <v>49.44000000000001</v>
      </c>
      <c r="AV54" s="30">
        <f t="shared" si="58"/>
        <v>28.016000000000005</v>
      </c>
      <c r="AW54" s="30">
        <f t="shared" si="59"/>
        <v>47.792</v>
      </c>
      <c r="AX54" s="30">
        <f t="shared" si="60"/>
        <v>41.2</v>
      </c>
      <c r="AY54" s="30">
        <f t="shared" si="61"/>
        <v>0</v>
      </c>
      <c r="AZ54" s="30">
        <f t="shared" si="62"/>
        <v>609.7600000000001</v>
      </c>
      <c r="BA54" s="30">
        <f t="shared" si="63"/>
        <v>1.6480000000000001</v>
      </c>
      <c r="BB54" s="30">
        <f t="shared" si="64"/>
        <v>0</v>
      </c>
      <c r="BC54" s="30">
        <f t="shared" si="65"/>
        <v>1885.3120000000001</v>
      </c>
      <c r="BD54" s="30">
        <f t="shared" si="66"/>
        <v>647.664</v>
      </c>
      <c r="BE54" s="30">
        <f t="shared" si="67"/>
        <v>2532.976</v>
      </c>
      <c r="IQ54"/>
      <c r="IR54"/>
      <c r="IS54"/>
      <c r="IT54"/>
      <c r="IU54"/>
      <c r="IV54"/>
    </row>
    <row r="55" spans="1:256" s="42" customFormat="1" ht="12.75">
      <c r="A55" s="42">
        <v>41</v>
      </c>
      <c r="B55" s="43" t="s">
        <v>104</v>
      </c>
      <c r="C55" s="44">
        <v>1.78</v>
      </c>
      <c r="D55" s="45">
        <v>0.15</v>
      </c>
      <c r="E55" s="45"/>
      <c r="F55" s="45"/>
      <c r="G55" s="45"/>
      <c r="H55" s="45">
        <v>0.01</v>
      </c>
      <c r="I55" s="45">
        <v>0.05</v>
      </c>
      <c r="J55" s="45"/>
      <c r="K55" s="33">
        <v>4.7</v>
      </c>
      <c r="L55" s="34">
        <v>0.62</v>
      </c>
      <c r="M55" s="34">
        <v>0.61</v>
      </c>
      <c r="N55" s="33">
        <v>0.30000000000000004</v>
      </c>
      <c r="O55" s="45">
        <v>0.17</v>
      </c>
      <c r="P55" s="33">
        <v>0.29</v>
      </c>
      <c r="Q55" s="33">
        <v>0.25</v>
      </c>
      <c r="R55" s="45">
        <v>1.17</v>
      </c>
      <c r="S55" s="33">
        <v>3.7</v>
      </c>
      <c r="T55" s="45">
        <v>0.01</v>
      </c>
      <c r="U55" s="45"/>
      <c r="V55" s="42">
        <f>SUM(C55:U55)</f>
        <v>13.81</v>
      </c>
      <c r="W55" s="47">
        <v>5.48</v>
      </c>
      <c r="X55" s="48">
        <f>V55+W55</f>
        <v>19.29</v>
      </c>
      <c r="Y55" s="38">
        <f>Z55-V55</f>
        <v>6.3100000000000005</v>
      </c>
      <c r="Z55" s="39">
        <v>20.12</v>
      </c>
      <c r="AA55" s="49">
        <f>AB55*1.053</f>
        <v>18.954</v>
      </c>
      <c r="AB55" s="44">
        <v>18</v>
      </c>
      <c r="AC55" s="48">
        <f>((X55/AB55)-1)*100</f>
        <v>7.1666666666666545</v>
      </c>
      <c r="AD55" s="41">
        <f>Z55/AA55</f>
        <v>1.061517357813654</v>
      </c>
      <c r="AE55" s="49">
        <f>AD55-V55</f>
        <v>-12.748482642186346</v>
      </c>
      <c r="AF55" s="49">
        <f>AE55/W55*100-100</f>
        <v>-332.6365445654443</v>
      </c>
      <c r="AG55" s="42">
        <v>1294.3</v>
      </c>
      <c r="AJ55" s="30">
        <f t="shared" si="46"/>
        <v>2303.854</v>
      </c>
      <c r="AK55" s="30">
        <f t="shared" si="47"/>
        <v>194.14499999999998</v>
      </c>
      <c r="AL55" s="30">
        <f t="shared" si="48"/>
        <v>0</v>
      </c>
      <c r="AM55" s="30">
        <f t="shared" si="49"/>
        <v>0</v>
      </c>
      <c r="AN55" s="30">
        <f t="shared" si="50"/>
        <v>0</v>
      </c>
      <c r="AO55" s="30">
        <f t="shared" si="51"/>
        <v>12.943</v>
      </c>
      <c r="AP55" s="30">
        <f t="shared" si="52"/>
        <v>64.715</v>
      </c>
      <c r="AQ55" s="30">
        <f t="shared" si="53"/>
        <v>0</v>
      </c>
      <c r="AR55" s="30">
        <f t="shared" si="54"/>
        <v>6083.21</v>
      </c>
      <c r="AS55" s="30">
        <f t="shared" si="55"/>
        <v>802.466</v>
      </c>
      <c r="AT55" s="30">
        <f t="shared" si="56"/>
        <v>789.5229999999999</v>
      </c>
      <c r="AU55" s="30">
        <f t="shared" si="57"/>
        <v>388.29</v>
      </c>
      <c r="AV55" s="30">
        <f t="shared" si="58"/>
        <v>220.031</v>
      </c>
      <c r="AW55" s="30">
        <f t="shared" si="59"/>
        <v>375.347</v>
      </c>
      <c r="AX55" s="30">
        <f t="shared" si="60"/>
        <v>323.575</v>
      </c>
      <c r="AY55" s="30">
        <f t="shared" si="61"/>
        <v>1514.331</v>
      </c>
      <c r="AZ55" s="30">
        <f t="shared" si="62"/>
        <v>4788.91</v>
      </c>
      <c r="BA55" s="30">
        <f t="shared" si="63"/>
        <v>12.943</v>
      </c>
      <c r="BB55" s="30">
        <f t="shared" si="64"/>
        <v>0</v>
      </c>
      <c r="BC55" s="30">
        <f t="shared" si="65"/>
        <v>17874.283</v>
      </c>
      <c r="BD55" s="30">
        <f t="shared" si="66"/>
        <v>8167.033</v>
      </c>
      <c r="BE55" s="30">
        <f t="shared" si="67"/>
        <v>26041.316</v>
      </c>
      <c r="IQ55"/>
      <c r="IR55"/>
      <c r="IS55"/>
      <c r="IT55"/>
      <c r="IU55"/>
      <c r="IV55"/>
    </row>
    <row r="56" spans="1:256" s="42" customFormat="1" ht="12.75">
      <c r="A56" s="42">
        <v>42</v>
      </c>
      <c r="B56" s="59" t="s">
        <v>105</v>
      </c>
      <c r="C56" s="44">
        <v>1.78</v>
      </c>
      <c r="D56" s="33">
        <v>1.73</v>
      </c>
      <c r="E56" s="45"/>
      <c r="F56" s="45"/>
      <c r="G56" s="45"/>
      <c r="H56" s="45">
        <v>0.01</v>
      </c>
      <c r="I56" s="45">
        <v>0.05</v>
      </c>
      <c r="J56" s="45"/>
      <c r="K56" s="33">
        <v>4.7</v>
      </c>
      <c r="L56" s="34">
        <v>0.62</v>
      </c>
      <c r="M56" s="34">
        <v>0.61</v>
      </c>
      <c r="N56" s="33">
        <v>0.30000000000000004</v>
      </c>
      <c r="O56" s="45">
        <v>0.17</v>
      </c>
      <c r="P56" s="33">
        <v>0.29</v>
      </c>
      <c r="Q56" s="33">
        <v>0.25</v>
      </c>
      <c r="R56" s="45">
        <v>1.17</v>
      </c>
      <c r="S56" s="33">
        <v>3.7</v>
      </c>
      <c r="T56" s="45">
        <v>0.01</v>
      </c>
      <c r="U56" s="45"/>
      <c r="V56" s="42">
        <f>SUM(C56:U56)</f>
        <v>15.389999999999999</v>
      </c>
      <c r="W56" s="42">
        <v>3.82</v>
      </c>
      <c r="X56" s="48">
        <f>V56+W56</f>
        <v>19.209999999999997</v>
      </c>
      <c r="Y56" s="38">
        <f>Z56-V56</f>
        <v>4.49</v>
      </c>
      <c r="Z56" s="39">
        <v>19.88</v>
      </c>
      <c r="AA56" s="49">
        <f>AB56*1.053</f>
        <v>18.72234</v>
      </c>
      <c r="AB56" s="44">
        <v>17.78</v>
      </c>
      <c r="AC56" s="48">
        <f>((X56/AB56)-1)*100</f>
        <v>8.042744656917854</v>
      </c>
      <c r="AD56" s="41">
        <f>Z56/AA56</f>
        <v>1.061833082830458</v>
      </c>
      <c r="AE56" s="49">
        <f>AD56-V56</f>
        <v>-14.32816691716954</v>
      </c>
      <c r="AF56" s="49">
        <f>AE56/W56*100-100</f>
        <v>-475.08290359082565</v>
      </c>
      <c r="AG56" s="42">
        <v>3649.7</v>
      </c>
      <c r="AJ56" s="30">
        <f t="shared" si="46"/>
        <v>6496.465999999999</v>
      </c>
      <c r="AK56" s="30">
        <f t="shared" si="47"/>
        <v>6313.981</v>
      </c>
      <c r="AL56" s="30">
        <f t="shared" si="48"/>
        <v>0</v>
      </c>
      <c r="AM56" s="30">
        <f t="shared" si="49"/>
        <v>0</v>
      </c>
      <c r="AN56" s="30">
        <f t="shared" si="50"/>
        <v>0</v>
      </c>
      <c r="AO56" s="30">
        <f t="shared" si="51"/>
        <v>36.497</v>
      </c>
      <c r="AP56" s="30">
        <f t="shared" si="52"/>
        <v>182.485</v>
      </c>
      <c r="AQ56" s="30">
        <f t="shared" si="53"/>
        <v>0</v>
      </c>
      <c r="AR56" s="30">
        <f t="shared" si="54"/>
        <v>17153.59</v>
      </c>
      <c r="AS56" s="30">
        <f t="shared" si="55"/>
        <v>2262.814</v>
      </c>
      <c r="AT56" s="30">
        <f t="shared" si="56"/>
        <v>2226.317</v>
      </c>
      <c r="AU56" s="30">
        <f t="shared" si="57"/>
        <v>1094.91</v>
      </c>
      <c r="AV56" s="30">
        <f t="shared" si="58"/>
        <v>620.4490000000001</v>
      </c>
      <c r="AW56" s="30">
        <f t="shared" si="59"/>
        <v>1058.4129999999998</v>
      </c>
      <c r="AX56" s="30">
        <f t="shared" si="60"/>
        <v>912.425</v>
      </c>
      <c r="AY56" s="30">
        <f t="shared" si="61"/>
        <v>4270.148999999999</v>
      </c>
      <c r="AZ56" s="30">
        <f t="shared" si="62"/>
        <v>13503.89</v>
      </c>
      <c r="BA56" s="30">
        <f t="shared" si="63"/>
        <v>36.497</v>
      </c>
      <c r="BB56" s="30">
        <f t="shared" si="64"/>
        <v>0</v>
      </c>
      <c r="BC56" s="30">
        <f t="shared" si="65"/>
        <v>56168.882999999994</v>
      </c>
      <c r="BD56" s="30">
        <f t="shared" si="66"/>
        <v>16387.153</v>
      </c>
      <c r="BE56" s="30">
        <f t="shared" si="67"/>
        <v>72556.036</v>
      </c>
      <c r="IQ56"/>
      <c r="IR56"/>
      <c r="IS56"/>
      <c r="IT56"/>
      <c r="IU56"/>
      <c r="IV56"/>
    </row>
    <row r="57" spans="25:256" s="50" customFormat="1" ht="14.25" customHeight="1">
      <c r="Y57" s="38"/>
      <c r="Z57" s="52"/>
      <c r="AA57" s="52"/>
      <c r="AD57" s="41"/>
      <c r="AJ57" s="30">
        <f t="shared" si="46"/>
        <v>0</v>
      </c>
      <c r="AK57" s="30">
        <f t="shared" si="47"/>
        <v>0</v>
      </c>
      <c r="AL57" s="30">
        <f t="shared" si="48"/>
        <v>0</v>
      </c>
      <c r="AM57" s="30">
        <f t="shared" si="49"/>
        <v>0</v>
      </c>
      <c r="AN57" s="30">
        <f t="shared" si="50"/>
        <v>0</v>
      </c>
      <c r="AO57" s="30">
        <f t="shared" si="51"/>
        <v>0</v>
      </c>
      <c r="AP57" s="30">
        <f t="shared" si="52"/>
        <v>0</v>
      </c>
      <c r="AQ57" s="30">
        <f t="shared" si="53"/>
        <v>0</v>
      </c>
      <c r="AR57" s="30">
        <f t="shared" si="54"/>
        <v>0</v>
      </c>
      <c r="AS57" s="30">
        <f t="shared" si="55"/>
        <v>0</v>
      </c>
      <c r="AT57" s="30">
        <f t="shared" si="56"/>
        <v>0</v>
      </c>
      <c r="AU57" s="30">
        <f t="shared" si="57"/>
        <v>0</v>
      </c>
      <c r="AV57" s="30">
        <f t="shared" si="58"/>
        <v>0</v>
      </c>
      <c r="AW57" s="30">
        <f t="shared" si="59"/>
        <v>0</v>
      </c>
      <c r="AX57" s="30">
        <f t="shared" si="60"/>
        <v>0</v>
      </c>
      <c r="AY57" s="30">
        <f t="shared" si="61"/>
        <v>0</v>
      </c>
      <c r="AZ57" s="30">
        <f t="shared" si="62"/>
        <v>0</v>
      </c>
      <c r="BA57" s="30">
        <f t="shared" si="63"/>
        <v>0</v>
      </c>
      <c r="BB57" s="30">
        <f t="shared" si="64"/>
        <v>0</v>
      </c>
      <c r="BC57" s="30">
        <f t="shared" si="65"/>
        <v>0</v>
      </c>
      <c r="BD57" s="30">
        <f t="shared" si="66"/>
        <v>0</v>
      </c>
      <c r="BE57" s="30">
        <f t="shared" si="67"/>
        <v>0</v>
      </c>
      <c r="IQ57"/>
      <c r="IR57"/>
      <c r="IS57"/>
      <c r="IT57"/>
      <c r="IU57"/>
      <c r="IV57"/>
    </row>
    <row r="58" spans="1:256" s="42" customFormat="1" ht="12.75">
      <c r="A58" s="42">
        <v>43</v>
      </c>
      <c r="B58" s="59" t="s">
        <v>106</v>
      </c>
      <c r="C58" s="44">
        <v>1.89</v>
      </c>
      <c r="D58" s="45"/>
      <c r="E58" s="45"/>
      <c r="F58" s="45"/>
      <c r="G58" s="45"/>
      <c r="H58" s="45">
        <v>0.07</v>
      </c>
      <c r="I58" s="45"/>
      <c r="J58" s="45"/>
      <c r="K58" s="33">
        <v>5.01</v>
      </c>
      <c r="L58" s="34">
        <v>0.52</v>
      </c>
      <c r="M58" s="46"/>
      <c r="N58" s="33">
        <v>0.24</v>
      </c>
      <c r="O58" s="45">
        <v>0.19</v>
      </c>
      <c r="P58" s="33">
        <v>0.27</v>
      </c>
      <c r="Q58" s="33">
        <v>0.30000000000000004</v>
      </c>
      <c r="R58" s="45"/>
      <c r="S58" s="33">
        <v>3.7</v>
      </c>
      <c r="T58" s="45"/>
      <c r="U58" s="45"/>
      <c r="V58" s="42">
        <f>SUM(C58:U58)</f>
        <v>12.190000000000001</v>
      </c>
      <c r="W58" s="45">
        <v>2.88</v>
      </c>
      <c r="X58" s="48">
        <f>V58+W58</f>
        <v>15.07</v>
      </c>
      <c r="Y58" s="38">
        <f>Z58-V58</f>
        <v>3.2499999999999982</v>
      </c>
      <c r="Z58" s="55">
        <v>15.44</v>
      </c>
      <c r="AA58" s="49">
        <f>AB58*1.053</f>
        <v>14.541929999999999</v>
      </c>
      <c r="AB58" s="44">
        <v>13.81</v>
      </c>
      <c r="AC58" s="48">
        <f>((X58/AB58)-1)*100</f>
        <v>9.123823316437353</v>
      </c>
      <c r="AD58" s="41">
        <f>Z58/AA58</f>
        <v>1.0617572770601977</v>
      </c>
      <c r="AE58" s="49">
        <f>AD58-V58</f>
        <v>-11.128242722939804</v>
      </c>
      <c r="AF58" s="49">
        <f>AE58/W58*100-100</f>
        <v>-486.3973167687432</v>
      </c>
      <c r="AG58" s="42">
        <v>123.1</v>
      </c>
      <c r="AH58" s="42" t="s">
        <v>107</v>
      </c>
      <c r="AI58" s="51" t="s">
        <v>68</v>
      </c>
      <c r="AJ58" s="30">
        <f t="shared" si="46"/>
        <v>232.65899999999996</v>
      </c>
      <c r="AK58" s="30">
        <f t="shared" si="47"/>
        <v>0</v>
      </c>
      <c r="AL58" s="30">
        <f t="shared" si="48"/>
        <v>0</v>
      </c>
      <c r="AM58" s="30">
        <f t="shared" si="49"/>
        <v>0</v>
      </c>
      <c r="AN58" s="30">
        <f t="shared" si="50"/>
        <v>0</v>
      </c>
      <c r="AO58" s="30">
        <f t="shared" si="51"/>
        <v>8.617</v>
      </c>
      <c r="AP58" s="30">
        <f t="shared" si="52"/>
        <v>0</v>
      </c>
      <c r="AQ58" s="30">
        <f t="shared" si="53"/>
        <v>0</v>
      </c>
      <c r="AR58" s="30">
        <f t="shared" si="54"/>
        <v>616.731</v>
      </c>
      <c r="AS58" s="30">
        <f t="shared" si="55"/>
        <v>64.012</v>
      </c>
      <c r="AT58" s="30">
        <f t="shared" si="56"/>
        <v>0</v>
      </c>
      <c r="AU58" s="30">
        <f t="shared" si="57"/>
        <v>29.543999999999997</v>
      </c>
      <c r="AV58" s="30">
        <f t="shared" si="58"/>
        <v>23.389</v>
      </c>
      <c r="AW58" s="30">
        <f t="shared" si="59"/>
        <v>33.237</v>
      </c>
      <c r="AX58" s="30">
        <f t="shared" si="60"/>
        <v>36.93000000000001</v>
      </c>
      <c r="AY58" s="30">
        <f t="shared" si="61"/>
        <v>0</v>
      </c>
      <c r="AZ58" s="30">
        <f t="shared" si="62"/>
        <v>455.47</v>
      </c>
      <c r="BA58" s="30">
        <f t="shared" si="63"/>
        <v>0</v>
      </c>
      <c r="BB58" s="30">
        <f t="shared" si="64"/>
        <v>0</v>
      </c>
      <c r="BC58" s="30">
        <f t="shared" si="65"/>
        <v>1500.5890000000002</v>
      </c>
      <c r="BD58" s="30">
        <f t="shared" si="66"/>
        <v>400.07499999999976</v>
      </c>
      <c r="BE58" s="30">
        <f t="shared" si="67"/>
        <v>1900.6639999999998</v>
      </c>
      <c r="IQ58"/>
      <c r="IR58"/>
      <c r="IS58"/>
      <c r="IT58"/>
      <c r="IU58"/>
      <c r="IV58"/>
    </row>
    <row r="59" spans="1:256" s="42" customFormat="1" ht="12.75">
      <c r="A59" s="42">
        <v>44</v>
      </c>
      <c r="B59" s="43" t="s">
        <v>108</v>
      </c>
      <c r="C59" s="44">
        <v>1.89</v>
      </c>
      <c r="D59" s="45"/>
      <c r="E59" s="45"/>
      <c r="F59" s="45"/>
      <c r="G59" s="45"/>
      <c r="H59" s="45">
        <v>0.07</v>
      </c>
      <c r="I59" s="45"/>
      <c r="J59" s="45"/>
      <c r="K59" s="45">
        <v>5.01</v>
      </c>
      <c r="L59" s="46">
        <v>0.52</v>
      </c>
      <c r="M59" s="46">
        <v>0.49</v>
      </c>
      <c r="N59" s="45">
        <v>0.24</v>
      </c>
      <c r="O59" s="45">
        <v>0.19</v>
      </c>
      <c r="P59" s="45">
        <v>0.27</v>
      </c>
      <c r="Q59" s="45">
        <v>0.30000000000000004</v>
      </c>
      <c r="R59" s="45"/>
      <c r="S59" s="45">
        <v>3.7</v>
      </c>
      <c r="T59" s="45"/>
      <c r="U59" s="45"/>
      <c r="V59" s="42">
        <f>SUM(C59:U59)</f>
        <v>12.68</v>
      </c>
      <c r="W59" s="47">
        <v>6.21</v>
      </c>
      <c r="X59" s="48">
        <f>V59+W59</f>
        <v>18.89</v>
      </c>
      <c r="Y59" s="48">
        <f>Z59-V59</f>
        <v>6.990000000000002</v>
      </c>
      <c r="Z59" s="49">
        <v>19.67</v>
      </c>
      <c r="AA59" s="49">
        <f>AB59*1.053</f>
        <v>18.52227</v>
      </c>
      <c r="AB59" s="44">
        <v>17.59</v>
      </c>
      <c r="AC59" s="48">
        <f>((X59/AB59)-1)*100</f>
        <v>7.3905628197839635</v>
      </c>
      <c r="AD59" s="60">
        <f>Z59/AA59</f>
        <v>1.0619648671572115</v>
      </c>
      <c r="AE59" s="49">
        <f>AD59-V59</f>
        <v>-11.618035132842788</v>
      </c>
      <c r="AF59" s="49">
        <f>AE59/W59*100-100</f>
        <v>-287.0859119620417</v>
      </c>
      <c r="AG59" s="42">
        <v>99.5</v>
      </c>
      <c r="AH59" s="42" t="s">
        <v>109</v>
      </c>
      <c r="AI59" s="48" t="s">
        <v>68</v>
      </c>
      <c r="AJ59" s="42">
        <f t="shared" si="46"/>
        <v>188.05499999999998</v>
      </c>
      <c r="AK59" s="42">
        <f t="shared" si="47"/>
        <v>0</v>
      </c>
      <c r="AL59" s="42">
        <f t="shared" si="48"/>
        <v>0</v>
      </c>
      <c r="AM59" s="42">
        <f t="shared" si="49"/>
        <v>0</v>
      </c>
      <c r="AN59" s="42">
        <f t="shared" si="50"/>
        <v>0</v>
      </c>
      <c r="AO59" s="42">
        <f t="shared" si="51"/>
        <v>6.965000000000001</v>
      </c>
      <c r="AP59" s="42">
        <f t="shared" si="52"/>
        <v>0</v>
      </c>
      <c r="AQ59" s="42">
        <f t="shared" si="53"/>
        <v>0</v>
      </c>
      <c r="AR59" s="42">
        <f t="shared" si="54"/>
        <v>498.495</v>
      </c>
      <c r="AS59" s="42">
        <f t="shared" si="55"/>
        <v>51.74</v>
      </c>
      <c r="AT59" s="42">
        <f t="shared" si="56"/>
        <v>48.755</v>
      </c>
      <c r="AU59" s="42">
        <f t="shared" si="57"/>
        <v>23.88</v>
      </c>
      <c r="AV59" s="42">
        <f t="shared" si="58"/>
        <v>18.905</v>
      </c>
      <c r="AW59" s="42">
        <f t="shared" si="59"/>
        <v>26.865000000000002</v>
      </c>
      <c r="AX59" s="42">
        <f t="shared" si="60"/>
        <v>29.850000000000005</v>
      </c>
      <c r="AY59" s="42">
        <f t="shared" si="61"/>
        <v>0</v>
      </c>
      <c r="AZ59" s="42">
        <f t="shared" si="62"/>
        <v>368.15000000000003</v>
      </c>
      <c r="BA59" s="42">
        <f t="shared" si="63"/>
        <v>0</v>
      </c>
      <c r="BB59" s="42">
        <f t="shared" si="64"/>
        <v>0</v>
      </c>
      <c r="BC59" s="42">
        <f t="shared" si="65"/>
        <v>1261.66</v>
      </c>
      <c r="BD59" s="42">
        <f t="shared" si="66"/>
        <v>695.5050000000002</v>
      </c>
      <c r="BE59" s="42">
        <f t="shared" si="67"/>
        <v>1957.1650000000002</v>
      </c>
      <c r="IQ59" s="61"/>
      <c r="IR59" s="61"/>
      <c r="IS59" s="61"/>
      <c r="IT59" s="61"/>
      <c r="IU59" s="61"/>
      <c r="IV59" s="61"/>
    </row>
    <row r="60" spans="1:57" ht="12.75">
      <c r="A60" s="1">
        <v>45</v>
      </c>
      <c r="B60" s="56" t="s">
        <v>110</v>
      </c>
      <c r="C60" s="57"/>
      <c r="D60" s="28"/>
      <c r="E60" s="28" t="s">
        <v>111</v>
      </c>
      <c r="F60" s="28"/>
      <c r="G60" s="28"/>
      <c r="H60" s="28"/>
      <c r="I60" s="28"/>
      <c r="J60" s="28"/>
      <c r="K60" s="28"/>
      <c r="L60" s="58"/>
      <c r="M60" s="58"/>
      <c r="N60" s="28"/>
      <c r="O60" s="28"/>
      <c r="P60" s="28"/>
      <c r="Q60" s="28"/>
      <c r="R60" s="28"/>
      <c r="S60" s="28"/>
      <c r="T60" s="28"/>
      <c r="U60" s="28"/>
      <c r="W60" s="62"/>
      <c r="X60" s="51"/>
      <c r="Y60" s="38"/>
      <c r="Z60" s="52"/>
      <c r="AA60" s="52"/>
      <c r="AB60" s="57"/>
      <c r="AC60" s="51"/>
      <c r="AD60" s="41"/>
      <c r="AE60" s="52"/>
      <c r="AF60" s="52"/>
      <c r="AJ60" s="30">
        <f t="shared" si="46"/>
        <v>0</v>
      </c>
      <c r="AK60" s="30">
        <f t="shared" si="47"/>
        <v>0</v>
      </c>
      <c r="AL60" s="30" t="e">
        <f t="shared" si="48"/>
        <v>#VALUE!</v>
      </c>
      <c r="AM60" s="30">
        <f t="shared" si="49"/>
        <v>0</v>
      </c>
      <c r="AN60" s="30">
        <f t="shared" si="50"/>
        <v>0</v>
      </c>
      <c r="AO60" s="30">
        <f t="shared" si="51"/>
        <v>0</v>
      </c>
      <c r="AP60" s="30">
        <f t="shared" si="52"/>
        <v>0</v>
      </c>
      <c r="AQ60" s="30">
        <f t="shared" si="53"/>
        <v>0</v>
      </c>
      <c r="AR60" s="30">
        <f t="shared" si="54"/>
        <v>0</v>
      </c>
      <c r="AS60" s="30">
        <f t="shared" si="55"/>
        <v>0</v>
      </c>
      <c r="AT60" s="30">
        <f t="shared" si="56"/>
        <v>0</v>
      </c>
      <c r="AU60" s="30">
        <f t="shared" si="57"/>
        <v>0</v>
      </c>
      <c r="AV60" s="30">
        <f t="shared" si="58"/>
        <v>0</v>
      </c>
      <c r="AW60" s="30">
        <f t="shared" si="59"/>
        <v>0</v>
      </c>
      <c r="AX60" s="30">
        <f t="shared" si="60"/>
        <v>0</v>
      </c>
      <c r="AY60" s="30">
        <f t="shared" si="61"/>
        <v>0</v>
      </c>
      <c r="AZ60" s="30">
        <f t="shared" si="62"/>
        <v>0</v>
      </c>
      <c r="BA60" s="30">
        <f t="shared" si="63"/>
        <v>0</v>
      </c>
      <c r="BB60" s="30">
        <f t="shared" si="64"/>
        <v>0</v>
      </c>
      <c r="BC60" s="30">
        <f t="shared" si="65"/>
        <v>0</v>
      </c>
      <c r="BD60" s="30">
        <f t="shared" si="66"/>
        <v>0</v>
      </c>
      <c r="BE60" s="30">
        <f t="shared" si="67"/>
        <v>0</v>
      </c>
    </row>
    <row r="61" spans="1:256" s="30" customFormat="1" ht="12.75">
      <c r="A61" s="30">
        <v>46</v>
      </c>
      <c r="B61" s="31" t="s">
        <v>112</v>
      </c>
      <c r="C61" s="32">
        <v>1.78</v>
      </c>
      <c r="D61" s="33">
        <v>1.73</v>
      </c>
      <c r="E61" s="33"/>
      <c r="F61" s="33"/>
      <c r="G61" s="33"/>
      <c r="H61" s="33">
        <v>0.24</v>
      </c>
      <c r="I61" s="33"/>
      <c r="J61" s="33"/>
      <c r="K61" s="33">
        <v>4.7</v>
      </c>
      <c r="L61" s="34">
        <v>0.62</v>
      </c>
      <c r="M61" s="34">
        <v>0.61</v>
      </c>
      <c r="N61" s="33">
        <v>0.30000000000000004</v>
      </c>
      <c r="O61" s="33">
        <v>0.17</v>
      </c>
      <c r="P61" s="33">
        <v>0.29</v>
      </c>
      <c r="Q61" s="33">
        <v>0.25</v>
      </c>
      <c r="R61" s="33"/>
      <c r="S61" s="33">
        <v>3.7</v>
      </c>
      <c r="T61" s="33">
        <v>0.01</v>
      </c>
      <c r="U61" s="33"/>
      <c r="V61" s="30">
        <f aca="true" t="shared" si="68" ref="V61:V88">SUM(C61:U61)</f>
        <v>14.399999999999997</v>
      </c>
      <c r="W61" s="30">
        <v>4.12</v>
      </c>
      <c r="X61" s="37">
        <f aca="true" t="shared" si="69" ref="X61:X88">V61+W61</f>
        <v>18.519999999999996</v>
      </c>
      <c r="Y61" s="38">
        <f aca="true" t="shared" si="70" ref="Y61:Y88">Z61-V61</f>
        <v>4.840000000000002</v>
      </c>
      <c r="Z61" s="39">
        <v>19.24</v>
      </c>
      <c r="AA61" s="40">
        <f aca="true" t="shared" si="71" ref="AA61:AA88">AB61*1.053</f>
        <v>18.12213</v>
      </c>
      <c r="AB61" s="32">
        <v>17.21</v>
      </c>
      <c r="AC61" s="37">
        <f aca="true" t="shared" si="72" ref="AC61:AC88">((X61/AB61)-1)*100</f>
        <v>7.611853573503757</v>
      </c>
      <c r="AD61" s="41">
        <f aca="true" t="shared" si="73" ref="AD61:AD88">Z61/AA61</f>
        <v>1.0616853537636028</v>
      </c>
      <c r="AE61" s="40">
        <f aca="true" t="shared" si="74" ref="AE61:AE88">AD61-V61</f>
        <v>-13.338314646236395</v>
      </c>
      <c r="AF61" s="40">
        <f aca="true" t="shared" si="75" ref="AF61:AF88">AE61/W61*100-100</f>
        <v>-423.74550112224256</v>
      </c>
      <c r="AG61" s="30">
        <v>710.7</v>
      </c>
      <c r="AJ61" s="30">
        <f t="shared" si="46"/>
        <v>1265.046</v>
      </c>
      <c r="AK61" s="30">
        <f t="shared" si="47"/>
        <v>1229.511</v>
      </c>
      <c r="AL61" s="30">
        <f t="shared" si="48"/>
        <v>0</v>
      </c>
      <c r="AM61" s="30">
        <f t="shared" si="49"/>
        <v>0</v>
      </c>
      <c r="AN61" s="30">
        <f t="shared" si="50"/>
        <v>0</v>
      </c>
      <c r="AO61" s="30">
        <f t="shared" si="51"/>
        <v>170.568</v>
      </c>
      <c r="AP61" s="30">
        <f t="shared" si="52"/>
        <v>0</v>
      </c>
      <c r="AQ61" s="30">
        <f t="shared" si="53"/>
        <v>0</v>
      </c>
      <c r="AR61" s="30">
        <f t="shared" si="54"/>
        <v>3340.2900000000004</v>
      </c>
      <c r="AS61" s="30">
        <f t="shared" si="55"/>
        <v>440.634</v>
      </c>
      <c r="AT61" s="30">
        <f t="shared" si="56"/>
        <v>433.52700000000004</v>
      </c>
      <c r="AU61" s="30">
        <f t="shared" si="57"/>
        <v>213.21000000000004</v>
      </c>
      <c r="AV61" s="30">
        <f t="shared" si="58"/>
        <v>120.81900000000002</v>
      </c>
      <c r="AW61" s="30">
        <f t="shared" si="59"/>
        <v>206.103</v>
      </c>
      <c r="AX61" s="30">
        <f t="shared" si="60"/>
        <v>177.675</v>
      </c>
      <c r="AY61" s="30">
        <f t="shared" si="61"/>
        <v>0</v>
      </c>
      <c r="AZ61" s="30">
        <f t="shared" si="62"/>
        <v>2629.59</v>
      </c>
      <c r="BA61" s="30">
        <f t="shared" si="63"/>
        <v>7.107</v>
      </c>
      <c r="BB61" s="30">
        <f t="shared" si="64"/>
        <v>0</v>
      </c>
      <c r="BC61" s="30">
        <f t="shared" si="65"/>
        <v>10234.079999999998</v>
      </c>
      <c r="BD61" s="30">
        <f t="shared" si="66"/>
        <v>3439.7880000000014</v>
      </c>
      <c r="BE61" s="30">
        <f t="shared" si="67"/>
        <v>13673.868</v>
      </c>
      <c r="IQ61"/>
      <c r="IR61"/>
      <c r="IS61"/>
      <c r="IT61"/>
      <c r="IU61"/>
      <c r="IV61"/>
    </row>
    <row r="62" spans="1:256" s="30" customFormat="1" ht="12.75">
      <c r="A62" s="30">
        <v>47</v>
      </c>
      <c r="B62" s="31" t="s">
        <v>113</v>
      </c>
      <c r="C62" s="32">
        <v>1.78</v>
      </c>
      <c r="D62" s="33">
        <v>1.73</v>
      </c>
      <c r="E62" s="33"/>
      <c r="F62" s="33"/>
      <c r="G62" s="33"/>
      <c r="H62" s="33">
        <v>0.24</v>
      </c>
      <c r="I62" s="33"/>
      <c r="J62" s="33"/>
      <c r="K62" s="33">
        <v>4.7</v>
      </c>
      <c r="L62" s="34">
        <v>0.62</v>
      </c>
      <c r="M62" s="34">
        <v>0.61</v>
      </c>
      <c r="N62" s="33">
        <v>0.30000000000000004</v>
      </c>
      <c r="O62" s="33">
        <v>0.17</v>
      </c>
      <c r="P62" s="33">
        <v>0.29</v>
      </c>
      <c r="Q62" s="33">
        <v>0.25</v>
      </c>
      <c r="R62" s="45">
        <v>1.17</v>
      </c>
      <c r="S62" s="33">
        <v>3.7</v>
      </c>
      <c r="T62" s="33">
        <v>0.01</v>
      </c>
      <c r="U62" s="33"/>
      <c r="V62" s="30">
        <f t="shared" si="68"/>
        <v>15.569999999999999</v>
      </c>
      <c r="W62" s="30">
        <v>3.83</v>
      </c>
      <c r="X62" s="37">
        <f t="shared" si="69"/>
        <v>19.4</v>
      </c>
      <c r="Y62" s="38">
        <f t="shared" si="70"/>
        <v>4.520000000000001</v>
      </c>
      <c r="Z62" s="39">
        <v>20.09</v>
      </c>
      <c r="AA62" s="40">
        <f t="shared" si="71"/>
        <v>18.92241</v>
      </c>
      <c r="AB62" s="32">
        <v>17.97</v>
      </c>
      <c r="AC62" s="37">
        <f t="shared" si="72"/>
        <v>7.957707289927662</v>
      </c>
      <c r="AD62" s="41">
        <f t="shared" si="73"/>
        <v>1.0617040852618669</v>
      </c>
      <c r="AE62" s="40">
        <f t="shared" si="74"/>
        <v>-14.508295914738131</v>
      </c>
      <c r="AF62" s="40">
        <f t="shared" si="75"/>
        <v>-478.80668184694855</v>
      </c>
      <c r="AG62" s="30">
        <v>715.36</v>
      </c>
      <c r="AJ62" s="30">
        <f t="shared" si="46"/>
        <v>1273.3408</v>
      </c>
      <c r="AK62" s="30">
        <f t="shared" si="47"/>
        <v>1237.5728</v>
      </c>
      <c r="AL62" s="30">
        <f t="shared" si="48"/>
        <v>0</v>
      </c>
      <c r="AM62" s="30">
        <f t="shared" si="49"/>
        <v>0</v>
      </c>
      <c r="AN62" s="30">
        <f t="shared" si="50"/>
        <v>0</v>
      </c>
      <c r="AO62" s="30">
        <f t="shared" si="51"/>
        <v>171.6864</v>
      </c>
      <c r="AP62" s="30">
        <f t="shared" si="52"/>
        <v>0</v>
      </c>
      <c r="AQ62" s="30">
        <f t="shared" si="53"/>
        <v>0</v>
      </c>
      <c r="AR62" s="30">
        <f t="shared" si="54"/>
        <v>3362.192</v>
      </c>
      <c r="AS62" s="30">
        <f t="shared" si="55"/>
        <v>443.52320000000003</v>
      </c>
      <c r="AT62" s="30">
        <f t="shared" si="56"/>
        <v>436.3696</v>
      </c>
      <c r="AU62" s="30">
        <f t="shared" si="57"/>
        <v>214.60800000000003</v>
      </c>
      <c r="AV62" s="30">
        <f t="shared" si="58"/>
        <v>121.61120000000001</v>
      </c>
      <c r="AW62" s="30">
        <f t="shared" si="59"/>
        <v>207.4544</v>
      </c>
      <c r="AX62" s="30">
        <f t="shared" si="60"/>
        <v>178.84</v>
      </c>
      <c r="AY62" s="30">
        <f t="shared" si="61"/>
        <v>836.9712</v>
      </c>
      <c r="AZ62" s="30">
        <f t="shared" si="62"/>
        <v>2646.8320000000003</v>
      </c>
      <c r="BA62" s="30">
        <f t="shared" si="63"/>
        <v>7.1536</v>
      </c>
      <c r="BB62" s="30">
        <f t="shared" si="64"/>
        <v>0</v>
      </c>
      <c r="BC62" s="30">
        <f t="shared" si="65"/>
        <v>11138.1552</v>
      </c>
      <c r="BD62" s="30">
        <f t="shared" si="66"/>
        <v>3233.427200000001</v>
      </c>
      <c r="BE62" s="30">
        <f t="shared" si="67"/>
        <v>14371.5824</v>
      </c>
      <c r="IQ62"/>
      <c r="IR62"/>
      <c r="IS62"/>
      <c r="IT62"/>
      <c r="IU62"/>
      <c r="IV62"/>
    </row>
    <row r="63" spans="1:256" s="30" customFormat="1" ht="12.75">
      <c r="A63" s="30">
        <v>48</v>
      </c>
      <c r="B63" s="31" t="s">
        <v>114</v>
      </c>
      <c r="C63" s="32">
        <v>1.78</v>
      </c>
      <c r="D63" s="33">
        <v>1.73</v>
      </c>
      <c r="E63" s="33"/>
      <c r="F63" s="33"/>
      <c r="G63" s="33"/>
      <c r="H63" s="33">
        <v>0.24</v>
      </c>
      <c r="I63" s="33"/>
      <c r="J63" s="33"/>
      <c r="K63" s="33">
        <v>4.7</v>
      </c>
      <c r="L63" s="34">
        <v>0.62</v>
      </c>
      <c r="M63" s="34">
        <v>0.61</v>
      </c>
      <c r="N63" s="33">
        <v>0.30000000000000004</v>
      </c>
      <c r="O63" s="33">
        <v>0.17</v>
      </c>
      <c r="P63" s="33">
        <v>0.29</v>
      </c>
      <c r="Q63" s="33">
        <v>0.25</v>
      </c>
      <c r="R63" s="45">
        <v>1.17</v>
      </c>
      <c r="S63" s="33">
        <v>3.7</v>
      </c>
      <c r="T63" s="33">
        <v>0.01</v>
      </c>
      <c r="U63" s="33"/>
      <c r="V63" s="30">
        <f t="shared" si="68"/>
        <v>15.569999999999999</v>
      </c>
      <c r="W63" s="30">
        <v>3.07</v>
      </c>
      <c r="X63" s="37">
        <f t="shared" si="69"/>
        <v>18.639999999999997</v>
      </c>
      <c r="Y63" s="38">
        <f t="shared" si="70"/>
        <v>3.67</v>
      </c>
      <c r="Z63" s="39">
        <v>19.24</v>
      </c>
      <c r="AA63" s="40">
        <f t="shared" si="71"/>
        <v>18.12213</v>
      </c>
      <c r="AB63" s="32">
        <v>17.21</v>
      </c>
      <c r="AC63" s="37">
        <f t="shared" si="72"/>
        <v>8.309122603137698</v>
      </c>
      <c r="AD63" s="41">
        <f t="shared" si="73"/>
        <v>1.0616853537636028</v>
      </c>
      <c r="AE63" s="40">
        <f t="shared" si="74"/>
        <v>-14.508314646236396</v>
      </c>
      <c r="AF63" s="40">
        <f t="shared" si="75"/>
        <v>-572.5835389653549</v>
      </c>
      <c r="AG63" s="30">
        <v>754.38</v>
      </c>
      <c r="AJ63" s="30">
        <f t="shared" si="46"/>
        <v>1342.7964</v>
      </c>
      <c r="AK63" s="30">
        <f t="shared" si="47"/>
        <v>1305.0774</v>
      </c>
      <c r="AL63" s="30">
        <f t="shared" si="48"/>
        <v>0</v>
      </c>
      <c r="AM63" s="30">
        <f t="shared" si="49"/>
        <v>0</v>
      </c>
      <c r="AN63" s="30">
        <f t="shared" si="50"/>
        <v>0</v>
      </c>
      <c r="AO63" s="30">
        <f t="shared" si="51"/>
        <v>181.0512</v>
      </c>
      <c r="AP63" s="30">
        <f t="shared" si="52"/>
        <v>0</v>
      </c>
      <c r="AQ63" s="30">
        <f t="shared" si="53"/>
        <v>0</v>
      </c>
      <c r="AR63" s="30">
        <f t="shared" si="54"/>
        <v>3545.5860000000002</v>
      </c>
      <c r="AS63" s="30">
        <f t="shared" si="55"/>
        <v>467.7156</v>
      </c>
      <c r="AT63" s="30">
        <f t="shared" si="56"/>
        <v>460.17179999999996</v>
      </c>
      <c r="AU63" s="30">
        <f t="shared" si="57"/>
        <v>226.31400000000002</v>
      </c>
      <c r="AV63" s="30">
        <f t="shared" si="58"/>
        <v>128.24460000000002</v>
      </c>
      <c r="AW63" s="30">
        <f t="shared" si="59"/>
        <v>218.7702</v>
      </c>
      <c r="AX63" s="30">
        <f t="shared" si="60"/>
        <v>188.595</v>
      </c>
      <c r="AY63" s="30">
        <f t="shared" si="61"/>
        <v>882.6246</v>
      </c>
      <c r="AZ63" s="30">
        <f t="shared" si="62"/>
        <v>2791.206</v>
      </c>
      <c r="BA63" s="30">
        <f t="shared" si="63"/>
        <v>7.5438</v>
      </c>
      <c r="BB63" s="30">
        <f t="shared" si="64"/>
        <v>0</v>
      </c>
      <c r="BC63" s="30">
        <f t="shared" si="65"/>
        <v>11745.6966</v>
      </c>
      <c r="BD63" s="30">
        <f t="shared" si="66"/>
        <v>2768.5746</v>
      </c>
      <c r="BE63" s="30">
        <f t="shared" si="67"/>
        <v>14514.2712</v>
      </c>
      <c r="IQ63"/>
      <c r="IR63"/>
      <c r="IS63"/>
      <c r="IT63"/>
      <c r="IU63"/>
      <c r="IV63"/>
    </row>
    <row r="64" spans="1:256" s="30" customFormat="1" ht="12.75">
      <c r="A64" s="30">
        <v>49</v>
      </c>
      <c r="B64" s="31" t="s">
        <v>115</v>
      </c>
      <c r="C64" s="32">
        <v>1.78</v>
      </c>
      <c r="D64" s="33">
        <v>1.73</v>
      </c>
      <c r="E64" s="33"/>
      <c r="F64" s="33"/>
      <c r="G64" s="33"/>
      <c r="H64" s="33">
        <v>0.24</v>
      </c>
      <c r="I64" s="33"/>
      <c r="J64" s="33"/>
      <c r="K64" s="33">
        <v>4.7</v>
      </c>
      <c r="L64" s="34">
        <v>0.62</v>
      </c>
      <c r="M64" s="34">
        <v>0.61</v>
      </c>
      <c r="N64" s="33">
        <v>0.30000000000000004</v>
      </c>
      <c r="O64" s="33">
        <v>0.17</v>
      </c>
      <c r="P64" s="33">
        <v>0.29</v>
      </c>
      <c r="Q64" s="33">
        <v>0.25</v>
      </c>
      <c r="R64" s="45">
        <v>1.17</v>
      </c>
      <c r="S64" s="33">
        <v>3.7</v>
      </c>
      <c r="T64" s="33">
        <v>0.01</v>
      </c>
      <c r="U64" s="33"/>
      <c r="V64" s="30">
        <f t="shared" si="68"/>
        <v>15.569999999999999</v>
      </c>
      <c r="W64" s="30">
        <v>3.83</v>
      </c>
      <c r="X64" s="37">
        <f t="shared" si="69"/>
        <v>19.4</v>
      </c>
      <c r="Y64" s="38">
        <f t="shared" si="70"/>
        <v>4.520000000000001</v>
      </c>
      <c r="Z64" s="39">
        <v>20.09</v>
      </c>
      <c r="AA64" s="40">
        <f t="shared" si="71"/>
        <v>18.92241</v>
      </c>
      <c r="AB64" s="32">
        <v>17.97</v>
      </c>
      <c r="AC64" s="37">
        <f t="shared" si="72"/>
        <v>7.957707289927662</v>
      </c>
      <c r="AD64" s="41">
        <f t="shared" si="73"/>
        <v>1.0617040852618669</v>
      </c>
      <c r="AE64" s="40">
        <f t="shared" si="74"/>
        <v>-14.508295914738131</v>
      </c>
      <c r="AF64" s="40">
        <f t="shared" si="75"/>
        <v>-478.80668184694855</v>
      </c>
      <c r="AG64" s="30">
        <v>352.7</v>
      </c>
      <c r="AJ64" s="30">
        <f t="shared" si="46"/>
        <v>627.806</v>
      </c>
      <c r="AK64" s="30">
        <f t="shared" si="47"/>
        <v>610.1709999999999</v>
      </c>
      <c r="AL64" s="30">
        <f t="shared" si="48"/>
        <v>0</v>
      </c>
      <c r="AM64" s="30">
        <f t="shared" si="49"/>
        <v>0</v>
      </c>
      <c r="AN64" s="30">
        <f t="shared" si="50"/>
        <v>0</v>
      </c>
      <c r="AO64" s="30">
        <f t="shared" si="51"/>
        <v>84.648</v>
      </c>
      <c r="AP64" s="30">
        <f t="shared" si="52"/>
        <v>0</v>
      </c>
      <c r="AQ64" s="30">
        <f t="shared" si="53"/>
        <v>0</v>
      </c>
      <c r="AR64" s="30">
        <f t="shared" si="54"/>
        <v>1657.69</v>
      </c>
      <c r="AS64" s="30">
        <f t="shared" si="55"/>
        <v>218.67399999999998</v>
      </c>
      <c r="AT64" s="30">
        <f t="shared" si="56"/>
        <v>215.147</v>
      </c>
      <c r="AU64" s="30">
        <f t="shared" si="57"/>
        <v>105.81000000000002</v>
      </c>
      <c r="AV64" s="30">
        <f t="shared" si="58"/>
        <v>59.959</v>
      </c>
      <c r="AW64" s="30">
        <f t="shared" si="59"/>
        <v>102.28299999999999</v>
      </c>
      <c r="AX64" s="30">
        <f t="shared" si="60"/>
        <v>88.175</v>
      </c>
      <c r="AY64" s="30">
        <f t="shared" si="61"/>
        <v>412.65899999999993</v>
      </c>
      <c r="AZ64" s="30">
        <f t="shared" si="62"/>
        <v>1304.99</v>
      </c>
      <c r="BA64" s="30">
        <f t="shared" si="63"/>
        <v>3.527</v>
      </c>
      <c r="BB64" s="30">
        <f t="shared" si="64"/>
        <v>0</v>
      </c>
      <c r="BC64" s="30">
        <f t="shared" si="65"/>
        <v>5491.538999999999</v>
      </c>
      <c r="BD64" s="30">
        <f t="shared" si="66"/>
        <v>1594.2040000000004</v>
      </c>
      <c r="BE64" s="30">
        <f t="shared" si="67"/>
        <v>7085.7429999999995</v>
      </c>
      <c r="IQ64"/>
      <c r="IR64"/>
      <c r="IS64"/>
      <c r="IT64"/>
      <c r="IU64"/>
      <c r="IV64"/>
    </row>
    <row r="65" spans="1:256" s="30" customFormat="1" ht="12.75">
      <c r="A65" s="30">
        <v>50</v>
      </c>
      <c r="B65" s="31" t="s">
        <v>116</v>
      </c>
      <c r="C65" s="32">
        <v>1.78</v>
      </c>
      <c r="D65" s="33">
        <v>1.73</v>
      </c>
      <c r="E65" s="33"/>
      <c r="F65" s="33"/>
      <c r="G65" s="33"/>
      <c r="H65" s="33">
        <v>0.24</v>
      </c>
      <c r="I65" s="33"/>
      <c r="J65" s="33"/>
      <c r="K65" s="33">
        <v>4.7</v>
      </c>
      <c r="L65" s="34">
        <v>0.62</v>
      </c>
      <c r="M65" s="34">
        <v>0.61</v>
      </c>
      <c r="N65" s="33">
        <v>0.30000000000000004</v>
      </c>
      <c r="O65" s="33">
        <v>0.17</v>
      </c>
      <c r="P65" s="33">
        <v>0.29</v>
      </c>
      <c r="Q65" s="33">
        <v>0.25</v>
      </c>
      <c r="R65" s="45">
        <v>1.17</v>
      </c>
      <c r="S65" s="33">
        <v>3.7</v>
      </c>
      <c r="T65" s="33">
        <v>0.01</v>
      </c>
      <c r="U65" s="33"/>
      <c r="V65" s="30">
        <f t="shared" si="68"/>
        <v>15.569999999999999</v>
      </c>
      <c r="W65" s="30">
        <v>3.07</v>
      </c>
      <c r="X65" s="37">
        <f t="shared" si="69"/>
        <v>18.639999999999997</v>
      </c>
      <c r="Y65" s="38">
        <f t="shared" si="70"/>
        <v>3.67</v>
      </c>
      <c r="Z65" s="39">
        <v>19.24</v>
      </c>
      <c r="AA65" s="40">
        <f t="shared" si="71"/>
        <v>18.12213</v>
      </c>
      <c r="AB65" s="32">
        <v>17.21</v>
      </c>
      <c r="AC65" s="37">
        <f t="shared" si="72"/>
        <v>8.309122603137698</v>
      </c>
      <c r="AD65" s="41">
        <f t="shared" si="73"/>
        <v>1.0616853537636028</v>
      </c>
      <c r="AE65" s="40">
        <f t="shared" si="74"/>
        <v>-14.508314646236396</v>
      </c>
      <c r="AF65" s="40">
        <f t="shared" si="75"/>
        <v>-572.5835389653549</v>
      </c>
      <c r="AG65" s="30">
        <v>340.6</v>
      </c>
      <c r="AJ65" s="30">
        <f t="shared" si="46"/>
        <v>606.268</v>
      </c>
      <c r="AK65" s="30">
        <f t="shared" si="47"/>
        <v>589.238</v>
      </c>
      <c r="AL65" s="30">
        <f t="shared" si="48"/>
        <v>0</v>
      </c>
      <c r="AM65" s="30">
        <f t="shared" si="49"/>
        <v>0</v>
      </c>
      <c r="AN65" s="30">
        <f t="shared" si="50"/>
        <v>0</v>
      </c>
      <c r="AO65" s="30">
        <f t="shared" si="51"/>
        <v>81.744</v>
      </c>
      <c r="AP65" s="30">
        <f t="shared" si="52"/>
        <v>0</v>
      </c>
      <c r="AQ65" s="30">
        <f t="shared" si="53"/>
        <v>0</v>
      </c>
      <c r="AR65" s="30">
        <f t="shared" si="54"/>
        <v>1600.8200000000002</v>
      </c>
      <c r="AS65" s="30">
        <f t="shared" si="55"/>
        <v>211.17200000000003</v>
      </c>
      <c r="AT65" s="30">
        <f t="shared" si="56"/>
        <v>207.76600000000002</v>
      </c>
      <c r="AU65" s="30">
        <f t="shared" si="57"/>
        <v>102.18000000000002</v>
      </c>
      <c r="AV65" s="30">
        <f t="shared" si="58"/>
        <v>57.90200000000001</v>
      </c>
      <c r="AW65" s="30">
        <f t="shared" si="59"/>
        <v>98.774</v>
      </c>
      <c r="AX65" s="30">
        <f t="shared" si="60"/>
        <v>85.15</v>
      </c>
      <c r="AY65" s="30">
        <f t="shared" si="61"/>
        <v>398.502</v>
      </c>
      <c r="AZ65" s="30">
        <f t="shared" si="62"/>
        <v>1260.2200000000003</v>
      </c>
      <c r="BA65" s="30">
        <f t="shared" si="63"/>
        <v>3.406</v>
      </c>
      <c r="BB65" s="30">
        <f t="shared" si="64"/>
        <v>0</v>
      </c>
      <c r="BC65" s="30">
        <f t="shared" si="65"/>
        <v>5303.142</v>
      </c>
      <c r="BD65" s="30">
        <f t="shared" si="66"/>
        <v>1250.002</v>
      </c>
      <c r="BE65" s="30">
        <f t="shared" si="67"/>
        <v>6553.144</v>
      </c>
      <c r="IQ65"/>
      <c r="IR65"/>
      <c r="IS65"/>
      <c r="IT65"/>
      <c r="IU65"/>
      <c r="IV65"/>
    </row>
    <row r="66" spans="1:256" s="30" customFormat="1" ht="12.75">
      <c r="A66" s="30">
        <v>51</v>
      </c>
      <c r="B66" s="31" t="s">
        <v>117</v>
      </c>
      <c r="C66" s="32">
        <v>1.78</v>
      </c>
      <c r="D66" s="33">
        <v>1.73</v>
      </c>
      <c r="E66" s="33"/>
      <c r="F66" s="33"/>
      <c r="G66" s="33"/>
      <c r="H66" s="33">
        <v>0.24</v>
      </c>
      <c r="I66" s="33"/>
      <c r="J66" s="33"/>
      <c r="K66" s="33">
        <v>4.7</v>
      </c>
      <c r="L66" s="34">
        <v>0.62</v>
      </c>
      <c r="M66" s="34">
        <v>0.61</v>
      </c>
      <c r="N66" s="33">
        <v>0.30000000000000004</v>
      </c>
      <c r="O66" s="33">
        <v>0.17</v>
      </c>
      <c r="P66" s="33">
        <v>0.29</v>
      </c>
      <c r="Q66" s="33">
        <v>0.25</v>
      </c>
      <c r="R66" s="45">
        <v>1.17</v>
      </c>
      <c r="S66" s="33">
        <v>3.7</v>
      </c>
      <c r="T66" s="33">
        <v>0.01</v>
      </c>
      <c r="U66" s="33"/>
      <c r="V66" s="30">
        <f t="shared" si="68"/>
        <v>15.569999999999999</v>
      </c>
      <c r="W66" s="30">
        <v>3.83</v>
      </c>
      <c r="X66" s="37">
        <f t="shared" si="69"/>
        <v>19.4</v>
      </c>
      <c r="Y66" s="38">
        <f t="shared" si="70"/>
        <v>4.520000000000001</v>
      </c>
      <c r="Z66" s="39">
        <v>20.09</v>
      </c>
      <c r="AA66" s="40">
        <f t="shared" si="71"/>
        <v>18.92241</v>
      </c>
      <c r="AB66" s="32">
        <v>17.97</v>
      </c>
      <c r="AC66" s="37">
        <f t="shared" si="72"/>
        <v>7.957707289927662</v>
      </c>
      <c r="AD66" s="41">
        <f t="shared" si="73"/>
        <v>1.0617040852618669</v>
      </c>
      <c r="AE66" s="40">
        <f t="shared" si="74"/>
        <v>-14.508295914738131</v>
      </c>
      <c r="AF66" s="40">
        <f t="shared" si="75"/>
        <v>-478.80668184694855</v>
      </c>
      <c r="AG66" s="30">
        <v>342.1</v>
      </c>
      <c r="AJ66" s="30">
        <f t="shared" si="46"/>
        <v>608.9380000000001</v>
      </c>
      <c r="AK66" s="30">
        <f t="shared" si="47"/>
        <v>591.8330000000001</v>
      </c>
      <c r="AL66" s="30">
        <f t="shared" si="48"/>
        <v>0</v>
      </c>
      <c r="AM66" s="30">
        <f t="shared" si="49"/>
        <v>0</v>
      </c>
      <c r="AN66" s="30">
        <f t="shared" si="50"/>
        <v>0</v>
      </c>
      <c r="AO66" s="30">
        <f t="shared" si="51"/>
        <v>82.104</v>
      </c>
      <c r="AP66" s="30">
        <f t="shared" si="52"/>
        <v>0</v>
      </c>
      <c r="AQ66" s="30">
        <f t="shared" si="53"/>
        <v>0</v>
      </c>
      <c r="AR66" s="30">
        <f t="shared" si="54"/>
        <v>1607.8700000000001</v>
      </c>
      <c r="AS66" s="30">
        <f t="shared" si="55"/>
        <v>212.102</v>
      </c>
      <c r="AT66" s="30">
        <f t="shared" si="56"/>
        <v>208.681</v>
      </c>
      <c r="AU66" s="30">
        <f t="shared" si="57"/>
        <v>102.63000000000002</v>
      </c>
      <c r="AV66" s="30">
        <f t="shared" si="58"/>
        <v>58.15700000000001</v>
      </c>
      <c r="AW66" s="30">
        <f t="shared" si="59"/>
        <v>99.209</v>
      </c>
      <c r="AX66" s="30">
        <f t="shared" si="60"/>
        <v>85.525</v>
      </c>
      <c r="AY66" s="30">
        <f t="shared" si="61"/>
        <v>400.257</v>
      </c>
      <c r="AZ66" s="30">
        <f t="shared" si="62"/>
        <v>1265.7700000000002</v>
      </c>
      <c r="BA66" s="30">
        <f t="shared" si="63"/>
        <v>3.4210000000000003</v>
      </c>
      <c r="BB66" s="30">
        <f t="shared" si="64"/>
        <v>0</v>
      </c>
      <c r="BC66" s="30">
        <f t="shared" si="65"/>
        <v>5326.496999999999</v>
      </c>
      <c r="BD66" s="30">
        <f t="shared" si="66"/>
        <v>1546.2920000000006</v>
      </c>
      <c r="BE66" s="30">
        <f t="shared" si="67"/>
        <v>6872.789000000001</v>
      </c>
      <c r="IQ66"/>
      <c r="IR66"/>
      <c r="IS66"/>
      <c r="IT66"/>
      <c r="IU66"/>
      <c r="IV66"/>
    </row>
    <row r="67" spans="1:256" s="30" customFormat="1" ht="12.75">
      <c r="A67" s="30">
        <v>52</v>
      </c>
      <c r="B67" s="31" t="s">
        <v>118</v>
      </c>
      <c r="C67" s="32">
        <v>1.78</v>
      </c>
      <c r="D67" s="33">
        <v>1.73</v>
      </c>
      <c r="E67" s="33"/>
      <c r="F67" s="33"/>
      <c r="G67" s="33"/>
      <c r="H67" s="33">
        <v>0.24</v>
      </c>
      <c r="I67" s="33"/>
      <c r="J67" s="33"/>
      <c r="K67" s="33">
        <v>4.7</v>
      </c>
      <c r="L67" s="34">
        <v>0.62</v>
      </c>
      <c r="M67" s="34">
        <v>0.61</v>
      </c>
      <c r="N67" s="33">
        <v>0.30000000000000004</v>
      </c>
      <c r="O67" s="33">
        <v>0.17</v>
      </c>
      <c r="P67" s="33">
        <v>0.29</v>
      </c>
      <c r="Q67" s="33">
        <v>0.25</v>
      </c>
      <c r="R67" s="33"/>
      <c r="S67" s="33">
        <v>3.7</v>
      </c>
      <c r="T67" s="33">
        <v>0.01</v>
      </c>
      <c r="U67" s="33"/>
      <c r="V67" s="30">
        <f t="shared" si="68"/>
        <v>14.399999999999997</v>
      </c>
      <c r="W67" s="30">
        <v>0.65</v>
      </c>
      <c r="X67" s="37">
        <f t="shared" si="69"/>
        <v>15.049999999999997</v>
      </c>
      <c r="Y67" s="38">
        <f t="shared" si="70"/>
        <v>0.9700000000000024</v>
      </c>
      <c r="Z67" s="40">
        <v>15.37</v>
      </c>
      <c r="AA67" s="40">
        <f t="shared" si="71"/>
        <v>14.468219999999999</v>
      </c>
      <c r="AB67" s="32">
        <v>13.74</v>
      </c>
      <c r="AC67" s="37">
        <f t="shared" si="72"/>
        <v>9.534206695778735</v>
      </c>
      <c r="AD67" s="41">
        <f t="shared" si="73"/>
        <v>1.062328330644682</v>
      </c>
      <c r="AE67" s="40">
        <f t="shared" si="74"/>
        <v>-13.337671669355315</v>
      </c>
      <c r="AF67" s="40">
        <f t="shared" si="75"/>
        <v>-2151.949487593125</v>
      </c>
      <c r="AG67" s="30">
        <v>343.5</v>
      </c>
      <c r="AH67" s="30" t="s">
        <v>70</v>
      </c>
      <c r="AJ67" s="30">
        <f t="shared" si="46"/>
        <v>611.4300000000001</v>
      </c>
      <c r="AK67" s="30">
        <f t="shared" si="47"/>
        <v>594.255</v>
      </c>
      <c r="AL67" s="30">
        <f t="shared" si="48"/>
        <v>0</v>
      </c>
      <c r="AM67" s="30">
        <f t="shared" si="49"/>
        <v>0</v>
      </c>
      <c r="AN67" s="30">
        <f t="shared" si="50"/>
        <v>0</v>
      </c>
      <c r="AO67" s="30">
        <f t="shared" si="51"/>
        <v>82.44</v>
      </c>
      <c r="AP67" s="30">
        <f t="shared" si="52"/>
        <v>0</v>
      </c>
      <c r="AQ67" s="30">
        <f t="shared" si="53"/>
        <v>0</v>
      </c>
      <c r="AR67" s="30">
        <f t="shared" si="54"/>
        <v>1614.45</v>
      </c>
      <c r="AS67" s="30">
        <f t="shared" si="55"/>
        <v>212.97</v>
      </c>
      <c r="AT67" s="30">
        <f t="shared" si="56"/>
        <v>209.535</v>
      </c>
      <c r="AU67" s="30">
        <f t="shared" si="57"/>
        <v>103.05000000000001</v>
      </c>
      <c r="AV67" s="30">
        <f t="shared" si="58"/>
        <v>58.395</v>
      </c>
      <c r="AW67" s="30">
        <f t="shared" si="59"/>
        <v>99.615</v>
      </c>
      <c r="AX67" s="30">
        <f t="shared" si="60"/>
        <v>85.875</v>
      </c>
      <c r="AY67" s="30">
        <f t="shared" si="61"/>
        <v>0</v>
      </c>
      <c r="AZ67" s="30">
        <f t="shared" si="62"/>
        <v>1270.95</v>
      </c>
      <c r="BA67" s="30">
        <f t="shared" si="63"/>
        <v>3.435</v>
      </c>
      <c r="BB67" s="30">
        <f t="shared" si="64"/>
        <v>0</v>
      </c>
      <c r="BC67" s="30">
        <f t="shared" si="65"/>
        <v>4946.399999999999</v>
      </c>
      <c r="BD67" s="30">
        <f t="shared" si="66"/>
        <v>333.19500000000085</v>
      </c>
      <c r="BE67" s="30">
        <f t="shared" si="67"/>
        <v>5279.594999999999</v>
      </c>
      <c r="IQ67"/>
      <c r="IR67"/>
      <c r="IS67"/>
      <c r="IT67"/>
      <c r="IU67"/>
      <c r="IV67"/>
    </row>
    <row r="68" spans="1:256" s="30" customFormat="1" ht="12.75">
      <c r="A68" s="30">
        <v>53</v>
      </c>
      <c r="B68" s="31" t="s">
        <v>119</v>
      </c>
      <c r="C68" s="32">
        <v>1.78</v>
      </c>
      <c r="D68" s="33">
        <v>1.73</v>
      </c>
      <c r="E68" s="33"/>
      <c r="F68" s="33"/>
      <c r="G68" s="33"/>
      <c r="H68" s="33">
        <v>0.24</v>
      </c>
      <c r="I68" s="33"/>
      <c r="J68" s="33"/>
      <c r="K68" s="33">
        <v>4.7</v>
      </c>
      <c r="L68" s="34">
        <v>0.62</v>
      </c>
      <c r="M68" s="34">
        <v>0.61</v>
      </c>
      <c r="N68" s="33">
        <v>0.30000000000000004</v>
      </c>
      <c r="O68" s="33">
        <v>0.17</v>
      </c>
      <c r="P68" s="33">
        <v>0.29</v>
      </c>
      <c r="Q68" s="33">
        <v>0.25</v>
      </c>
      <c r="R68" s="45">
        <v>1.17</v>
      </c>
      <c r="S68" s="33">
        <v>3.7</v>
      </c>
      <c r="T68" s="33">
        <v>0.01</v>
      </c>
      <c r="U68" s="33"/>
      <c r="V68" s="30">
        <f t="shared" si="68"/>
        <v>15.569999999999999</v>
      </c>
      <c r="W68" s="30">
        <v>3.83</v>
      </c>
      <c r="X68" s="37">
        <f t="shared" si="69"/>
        <v>19.4</v>
      </c>
      <c r="Y68" s="38">
        <f t="shared" si="70"/>
        <v>4.520000000000001</v>
      </c>
      <c r="Z68" s="39">
        <v>20.09</v>
      </c>
      <c r="AA68" s="40">
        <f t="shared" si="71"/>
        <v>18.92241</v>
      </c>
      <c r="AB68" s="32">
        <v>17.97</v>
      </c>
      <c r="AC68" s="37">
        <f t="shared" si="72"/>
        <v>7.957707289927662</v>
      </c>
      <c r="AD68" s="41">
        <f t="shared" si="73"/>
        <v>1.0617040852618669</v>
      </c>
      <c r="AE68" s="40">
        <f t="shared" si="74"/>
        <v>-14.508295914738131</v>
      </c>
      <c r="AF68" s="40">
        <f t="shared" si="75"/>
        <v>-478.80668184694855</v>
      </c>
      <c r="AG68" s="30">
        <v>598.4</v>
      </c>
      <c r="AJ68" s="30">
        <f t="shared" si="46"/>
        <v>1065.152</v>
      </c>
      <c r="AK68" s="30">
        <f t="shared" si="47"/>
        <v>1035.232</v>
      </c>
      <c r="AL68" s="30">
        <f t="shared" si="48"/>
        <v>0</v>
      </c>
      <c r="AM68" s="30">
        <f t="shared" si="49"/>
        <v>0</v>
      </c>
      <c r="AN68" s="30">
        <f t="shared" si="50"/>
        <v>0</v>
      </c>
      <c r="AO68" s="30">
        <f t="shared" si="51"/>
        <v>143.61599999999999</v>
      </c>
      <c r="AP68" s="30">
        <f t="shared" si="52"/>
        <v>0</v>
      </c>
      <c r="AQ68" s="30">
        <f t="shared" si="53"/>
        <v>0</v>
      </c>
      <c r="AR68" s="30">
        <f t="shared" si="54"/>
        <v>2812.48</v>
      </c>
      <c r="AS68" s="30">
        <f t="shared" si="55"/>
        <v>371.008</v>
      </c>
      <c r="AT68" s="30">
        <f t="shared" si="56"/>
        <v>365.024</v>
      </c>
      <c r="AU68" s="30">
        <f t="shared" si="57"/>
        <v>179.52</v>
      </c>
      <c r="AV68" s="30">
        <f t="shared" si="58"/>
        <v>101.72800000000001</v>
      </c>
      <c r="AW68" s="30">
        <f t="shared" si="59"/>
        <v>173.53599999999997</v>
      </c>
      <c r="AX68" s="30">
        <f t="shared" si="60"/>
        <v>149.6</v>
      </c>
      <c r="AY68" s="30">
        <f t="shared" si="61"/>
        <v>700.1279999999999</v>
      </c>
      <c r="AZ68" s="30">
        <f t="shared" si="62"/>
        <v>2214.08</v>
      </c>
      <c r="BA68" s="30">
        <f t="shared" si="63"/>
        <v>5.984</v>
      </c>
      <c r="BB68" s="30">
        <f t="shared" si="64"/>
        <v>0</v>
      </c>
      <c r="BC68" s="30">
        <f t="shared" si="65"/>
        <v>9317.087999999998</v>
      </c>
      <c r="BD68" s="30">
        <f t="shared" si="66"/>
        <v>2704.7680000000005</v>
      </c>
      <c r="BE68" s="30">
        <f t="shared" si="67"/>
        <v>12021.856</v>
      </c>
      <c r="IQ68"/>
      <c r="IR68"/>
      <c r="IS68"/>
      <c r="IT68"/>
      <c r="IU68"/>
      <c r="IV68"/>
    </row>
    <row r="69" spans="1:256" s="30" customFormat="1" ht="12.75">
      <c r="A69" s="30">
        <v>54</v>
      </c>
      <c r="B69" s="31" t="s">
        <v>120</v>
      </c>
      <c r="C69" s="32">
        <v>1.78</v>
      </c>
      <c r="D69" s="33">
        <v>1.73</v>
      </c>
      <c r="E69" s="33"/>
      <c r="F69" s="33"/>
      <c r="G69" s="33"/>
      <c r="H69" s="33">
        <v>0.24</v>
      </c>
      <c r="I69" s="33"/>
      <c r="J69" s="33"/>
      <c r="K69" s="33">
        <v>4.7</v>
      </c>
      <c r="L69" s="34">
        <v>0.62</v>
      </c>
      <c r="M69" s="34">
        <v>0.61</v>
      </c>
      <c r="N69" s="33">
        <v>0.30000000000000004</v>
      </c>
      <c r="O69" s="33">
        <v>0.17</v>
      </c>
      <c r="P69" s="33">
        <v>0.29</v>
      </c>
      <c r="Q69" s="33">
        <v>0.25</v>
      </c>
      <c r="R69" s="45">
        <v>1.17</v>
      </c>
      <c r="S69" s="33">
        <v>3.7</v>
      </c>
      <c r="T69" s="33">
        <v>0.01</v>
      </c>
      <c r="U69" s="33"/>
      <c r="V69" s="30">
        <f t="shared" si="68"/>
        <v>15.569999999999999</v>
      </c>
      <c r="W69" s="30">
        <v>3.83</v>
      </c>
      <c r="X69" s="37">
        <f t="shared" si="69"/>
        <v>19.4</v>
      </c>
      <c r="Y69" s="38">
        <f t="shared" si="70"/>
        <v>4.520000000000001</v>
      </c>
      <c r="Z69" s="39">
        <v>20.09</v>
      </c>
      <c r="AA69" s="40">
        <f t="shared" si="71"/>
        <v>18.92241</v>
      </c>
      <c r="AB69" s="32">
        <v>17.97</v>
      </c>
      <c r="AC69" s="37">
        <f t="shared" si="72"/>
        <v>7.957707289927662</v>
      </c>
      <c r="AD69" s="41">
        <f t="shared" si="73"/>
        <v>1.0617040852618669</v>
      </c>
      <c r="AE69" s="40">
        <f t="shared" si="74"/>
        <v>-14.508295914738131</v>
      </c>
      <c r="AF69" s="40">
        <f t="shared" si="75"/>
        <v>-478.80668184694855</v>
      </c>
      <c r="AG69" s="30">
        <v>581</v>
      </c>
      <c r="AJ69" s="30">
        <f t="shared" si="46"/>
        <v>1034.18</v>
      </c>
      <c r="AK69" s="30">
        <f t="shared" si="47"/>
        <v>1005.13</v>
      </c>
      <c r="AL69" s="30">
        <f t="shared" si="48"/>
        <v>0</v>
      </c>
      <c r="AM69" s="30">
        <f t="shared" si="49"/>
        <v>0</v>
      </c>
      <c r="AN69" s="30">
        <f t="shared" si="50"/>
        <v>0</v>
      </c>
      <c r="AO69" s="30">
        <f t="shared" si="51"/>
        <v>139.44</v>
      </c>
      <c r="AP69" s="30">
        <f t="shared" si="52"/>
        <v>0</v>
      </c>
      <c r="AQ69" s="30">
        <f t="shared" si="53"/>
        <v>0</v>
      </c>
      <c r="AR69" s="30">
        <f t="shared" si="54"/>
        <v>2730.7000000000003</v>
      </c>
      <c r="AS69" s="30">
        <f t="shared" si="55"/>
        <v>360.21999999999997</v>
      </c>
      <c r="AT69" s="30">
        <f t="shared" si="56"/>
        <v>354.40999999999997</v>
      </c>
      <c r="AU69" s="30">
        <f t="shared" si="57"/>
        <v>174.30000000000004</v>
      </c>
      <c r="AV69" s="30">
        <f t="shared" si="58"/>
        <v>98.77000000000001</v>
      </c>
      <c r="AW69" s="30">
        <f t="shared" si="59"/>
        <v>168.48999999999998</v>
      </c>
      <c r="AX69" s="30">
        <f t="shared" si="60"/>
        <v>145.25</v>
      </c>
      <c r="AY69" s="30">
        <f t="shared" si="61"/>
        <v>679.77</v>
      </c>
      <c r="AZ69" s="30">
        <f t="shared" si="62"/>
        <v>2149.7000000000003</v>
      </c>
      <c r="BA69" s="30">
        <f t="shared" si="63"/>
        <v>5.8100000000000005</v>
      </c>
      <c r="BB69" s="30">
        <f t="shared" si="64"/>
        <v>0</v>
      </c>
      <c r="BC69" s="30">
        <f t="shared" si="65"/>
        <v>9046.169999999998</v>
      </c>
      <c r="BD69" s="30">
        <f t="shared" si="66"/>
        <v>2626.120000000001</v>
      </c>
      <c r="BE69" s="30">
        <f t="shared" si="67"/>
        <v>11672.289999999999</v>
      </c>
      <c r="IQ69"/>
      <c r="IR69"/>
      <c r="IS69"/>
      <c r="IT69"/>
      <c r="IU69"/>
      <c r="IV69"/>
    </row>
    <row r="70" spans="1:256" s="30" customFormat="1" ht="12.75">
      <c r="A70" s="30">
        <v>55</v>
      </c>
      <c r="B70" s="31" t="s">
        <v>121</v>
      </c>
      <c r="C70" s="32">
        <v>1.78</v>
      </c>
      <c r="D70" s="33">
        <v>1.73</v>
      </c>
      <c r="E70" s="33"/>
      <c r="F70" s="33"/>
      <c r="G70" s="33"/>
      <c r="H70" s="33">
        <v>0.24</v>
      </c>
      <c r="I70" s="33"/>
      <c r="J70" s="33"/>
      <c r="K70" s="33">
        <v>4.7</v>
      </c>
      <c r="L70" s="34">
        <v>0.62</v>
      </c>
      <c r="M70" s="34">
        <v>0.61</v>
      </c>
      <c r="N70" s="33">
        <v>0.30000000000000004</v>
      </c>
      <c r="O70" s="33">
        <v>0.17</v>
      </c>
      <c r="P70" s="33">
        <v>0.29</v>
      </c>
      <c r="Q70" s="33">
        <v>0.25</v>
      </c>
      <c r="R70" s="33"/>
      <c r="S70" s="33">
        <v>3.7</v>
      </c>
      <c r="T70" s="33">
        <v>0.01</v>
      </c>
      <c r="U70" s="33"/>
      <c r="V70" s="30">
        <f t="shared" si="68"/>
        <v>14.399999999999997</v>
      </c>
      <c r="W70" s="30">
        <v>0.65</v>
      </c>
      <c r="X70" s="37">
        <f t="shared" si="69"/>
        <v>15.049999999999997</v>
      </c>
      <c r="Y70" s="38">
        <f t="shared" si="70"/>
        <v>0.9700000000000024</v>
      </c>
      <c r="Z70" s="39">
        <v>15.37</v>
      </c>
      <c r="AA70" s="40">
        <f t="shared" si="71"/>
        <v>14.468219999999999</v>
      </c>
      <c r="AB70" s="32">
        <v>13.74</v>
      </c>
      <c r="AC70" s="37">
        <f t="shared" si="72"/>
        <v>9.534206695778735</v>
      </c>
      <c r="AD70" s="41">
        <f t="shared" si="73"/>
        <v>1.062328330644682</v>
      </c>
      <c r="AE70" s="40">
        <f t="shared" si="74"/>
        <v>-13.337671669355315</v>
      </c>
      <c r="AF70" s="40">
        <f t="shared" si="75"/>
        <v>-2151.949487593125</v>
      </c>
      <c r="AG70" s="30">
        <v>655</v>
      </c>
      <c r="AJ70" s="30">
        <f t="shared" si="46"/>
        <v>1165.9</v>
      </c>
      <c r="AK70" s="30">
        <f t="shared" si="47"/>
        <v>1133.15</v>
      </c>
      <c r="AL70" s="30">
        <f t="shared" si="48"/>
        <v>0</v>
      </c>
      <c r="AM70" s="30">
        <f t="shared" si="49"/>
        <v>0</v>
      </c>
      <c r="AN70" s="30">
        <f t="shared" si="50"/>
        <v>0</v>
      </c>
      <c r="AO70" s="30">
        <f t="shared" si="51"/>
        <v>157.2</v>
      </c>
      <c r="AP70" s="30">
        <f t="shared" si="52"/>
        <v>0</v>
      </c>
      <c r="AQ70" s="30">
        <f t="shared" si="53"/>
        <v>0</v>
      </c>
      <c r="AR70" s="30">
        <f t="shared" si="54"/>
        <v>3078.5</v>
      </c>
      <c r="AS70" s="30">
        <f t="shared" si="55"/>
        <v>406.1</v>
      </c>
      <c r="AT70" s="30">
        <f t="shared" si="56"/>
        <v>399.55</v>
      </c>
      <c r="AU70" s="30">
        <f t="shared" si="57"/>
        <v>196.50000000000003</v>
      </c>
      <c r="AV70" s="30">
        <f t="shared" si="58"/>
        <v>111.35000000000001</v>
      </c>
      <c r="AW70" s="30">
        <f t="shared" si="59"/>
        <v>189.95</v>
      </c>
      <c r="AX70" s="30">
        <f t="shared" si="60"/>
        <v>163.75</v>
      </c>
      <c r="AY70" s="30">
        <f t="shared" si="61"/>
        <v>0</v>
      </c>
      <c r="AZ70" s="30">
        <f t="shared" si="62"/>
        <v>2423.5</v>
      </c>
      <c r="BA70" s="30">
        <f t="shared" si="63"/>
        <v>6.55</v>
      </c>
      <c r="BB70" s="30">
        <f t="shared" si="64"/>
        <v>0</v>
      </c>
      <c r="BC70" s="30">
        <f t="shared" si="65"/>
        <v>9431.999999999998</v>
      </c>
      <c r="BD70" s="30">
        <f t="shared" si="66"/>
        <v>635.3500000000016</v>
      </c>
      <c r="BE70" s="30">
        <f t="shared" si="67"/>
        <v>10067.35</v>
      </c>
      <c r="IQ70"/>
      <c r="IR70"/>
      <c r="IS70"/>
      <c r="IT70"/>
      <c r="IU70"/>
      <c r="IV70"/>
    </row>
    <row r="71" spans="1:256" s="30" customFormat="1" ht="12.75">
      <c r="A71" s="30">
        <v>56</v>
      </c>
      <c r="B71" s="54" t="s">
        <v>122</v>
      </c>
      <c r="C71" s="32">
        <v>1.78</v>
      </c>
      <c r="D71" s="33">
        <v>1.73</v>
      </c>
      <c r="E71" s="33"/>
      <c r="F71" s="33"/>
      <c r="G71" s="33"/>
      <c r="H71" s="33">
        <v>0.24</v>
      </c>
      <c r="I71" s="33">
        <v>0.05</v>
      </c>
      <c r="J71" s="33"/>
      <c r="K71" s="33">
        <v>4.7</v>
      </c>
      <c r="L71" s="34">
        <v>0.62</v>
      </c>
      <c r="M71" s="34">
        <v>0.61</v>
      </c>
      <c r="N71" s="33">
        <v>0.30000000000000004</v>
      </c>
      <c r="O71" s="33">
        <v>0.17</v>
      </c>
      <c r="P71" s="33">
        <v>0.29</v>
      </c>
      <c r="Q71" s="33">
        <v>0.25</v>
      </c>
      <c r="R71" s="45">
        <v>1.17</v>
      </c>
      <c r="S71" s="33">
        <v>3.7</v>
      </c>
      <c r="T71" s="33">
        <v>0.01</v>
      </c>
      <c r="U71" s="33"/>
      <c r="V71" s="30">
        <f t="shared" si="68"/>
        <v>15.62</v>
      </c>
      <c r="W71" s="30">
        <v>3.71</v>
      </c>
      <c r="X71" s="37">
        <f t="shared" si="69"/>
        <v>19.33</v>
      </c>
      <c r="Y71" s="38">
        <f t="shared" si="70"/>
        <v>4.4</v>
      </c>
      <c r="Z71" s="39">
        <v>20.02</v>
      </c>
      <c r="AA71" s="40">
        <f t="shared" si="71"/>
        <v>18.8487</v>
      </c>
      <c r="AB71" s="32">
        <v>17.900000000000002</v>
      </c>
      <c r="AC71" s="37">
        <f t="shared" si="72"/>
        <v>7.988826815642436</v>
      </c>
      <c r="AD71" s="41">
        <f t="shared" si="73"/>
        <v>1.0621422167046002</v>
      </c>
      <c r="AE71" s="40">
        <f t="shared" si="74"/>
        <v>-14.557857783295399</v>
      </c>
      <c r="AF71" s="40">
        <f t="shared" si="75"/>
        <v>-492.3950884985283</v>
      </c>
      <c r="AG71" s="30">
        <v>3104.7</v>
      </c>
      <c r="AJ71" s="30">
        <f t="shared" si="46"/>
        <v>5526.366</v>
      </c>
      <c r="AK71" s="30">
        <f t="shared" si="47"/>
        <v>5371.130999999999</v>
      </c>
      <c r="AL71" s="30">
        <f t="shared" si="48"/>
        <v>0</v>
      </c>
      <c r="AM71" s="30">
        <f t="shared" si="49"/>
        <v>0</v>
      </c>
      <c r="AN71" s="30">
        <f t="shared" si="50"/>
        <v>0</v>
      </c>
      <c r="AO71" s="30">
        <f t="shared" si="51"/>
        <v>745.1279999999999</v>
      </c>
      <c r="AP71" s="30">
        <f t="shared" si="52"/>
        <v>155.235</v>
      </c>
      <c r="AQ71" s="30">
        <f t="shared" si="53"/>
        <v>0</v>
      </c>
      <c r="AR71" s="30">
        <f t="shared" si="54"/>
        <v>14592.09</v>
      </c>
      <c r="AS71" s="30">
        <f t="shared" si="55"/>
        <v>1924.9139999999998</v>
      </c>
      <c r="AT71" s="30">
        <f t="shared" si="56"/>
        <v>1893.8669999999997</v>
      </c>
      <c r="AU71" s="30">
        <f t="shared" si="57"/>
        <v>931.4100000000001</v>
      </c>
      <c r="AV71" s="30">
        <f t="shared" si="58"/>
        <v>527.799</v>
      </c>
      <c r="AW71" s="30">
        <f t="shared" si="59"/>
        <v>900.3629999999998</v>
      </c>
      <c r="AX71" s="30">
        <f t="shared" si="60"/>
        <v>776.175</v>
      </c>
      <c r="AY71" s="30">
        <f t="shared" si="61"/>
        <v>3632.4989999999993</v>
      </c>
      <c r="AZ71" s="30">
        <f t="shared" si="62"/>
        <v>11487.39</v>
      </c>
      <c r="BA71" s="30">
        <f t="shared" si="63"/>
        <v>31.047</v>
      </c>
      <c r="BB71" s="30">
        <f t="shared" si="64"/>
        <v>0</v>
      </c>
      <c r="BC71" s="30">
        <f t="shared" si="65"/>
        <v>48495.414</v>
      </c>
      <c r="BD71" s="30">
        <f t="shared" si="66"/>
        <v>13660.68</v>
      </c>
      <c r="BE71" s="30">
        <f t="shared" si="67"/>
        <v>62156.094</v>
      </c>
      <c r="IQ71"/>
      <c r="IR71"/>
      <c r="IS71"/>
      <c r="IT71"/>
      <c r="IU71"/>
      <c r="IV71"/>
    </row>
    <row r="72" spans="1:256" s="30" customFormat="1" ht="12.75">
      <c r="A72" s="30">
        <v>57</v>
      </c>
      <c r="B72" s="31" t="s">
        <v>123</v>
      </c>
      <c r="C72" s="32">
        <v>1.78</v>
      </c>
      <c r="D72" s="33">
        <v>1.73</v>
      </c>
      <c r="E72" s="33"/>
      <c r="F72" s="33"/>
      <c r="G72" s="33"/>
      <c r="H72" s="33">
        <v>0.24</v>
      </c>
      <c r="I72" s="33"/>
      <c r="J72" s="33"/>
      <c r="K72" s="33">
        <v>4.7</v>
      </c>
      <c r="L72" s="34">
        <v>0.62</v>
      </c>
      <c r="M72" s="34">
        <v>0.61</v>
      </c>
      <c r="N72" s="33">
        <v>0.30000000000000004</v>
      </c>
      <c r="O72" s="33">
        <v>0.17</v>
      </c>
      <c r="P72" s="33">
        <v>0.29</v>
      </c>
      <c r="Q72" s="33">
        <v>0.25</v>
      </c>
      <c r="R72" s="45">
        <v>1.17</v>
      </c>
      <c r="S72" s="33">
        <v>3.7</v>
      </c>
      <c r="T72" s="33">
        <v>0.01</v>
      </c>
      <c r="U72" s="33"/>
      <c r="V72" s="30">
        <f t="shared" si="68"/>
        <v>15.569999999999999</v>
      </c>
      <c r="W72" s="30">
        <v>3.83</v>
      </c>
      <c r="X72" s="37">
        <f t="shared" si="69"/>
        <v>19.4</v>
      </c>
      <c r="Y72" s="38">
        <f t="shared" si="70"/>
        <v>4.520000000000001</v>
      </c>
      <c r="Z72" s="39">
        <v>20.09</v>
      </c>
      <c r="AA72" s="40">
        <f t="shared" si="71"/>
        <v>18.92241</v>
      </c>
      <c r="AB72" s="32">
        <v>17.97</v>
      </c>
      <c r="AC72" s="37">
        <f t="shared" si="72"/>
        <v>7.957707289927662</v>
      </c>
      <c r="AD72" s="41">
        <f t="shared" si="73"/>
        <v>1.0617040852618669</v>
      </c>
      <c r="AE72" s="40">
        <f t="shared" si="74"/>
        <v>-14.508295914738131</v>
      </c>
      <c r="AF72" s="40">
        <f t="shared" si="75"/>
        <v>-478.80668184694855</v>
      </c>
      <c r="AG72" s="30">
        <v>657.1</v>
      </c>
      <c r="AJ72" s="30">
        <f t="shared" si="46"/>
        <v>1169.6380000000001</v>
      </c>
      <c r="AK72" s="30">
        <f t="shared" si="47"/>
        <v>1136.7830000000001</v>
      </c>
      <c r="AL72" s="30">
        <f t="shared" si="48"/>
        <v>0</v>
      </c>
      <c r="AM72" s="30">
        <f t="shared" si="49"/>
        <v>0</v>
      </c>
      <c r="AN72" s="30">
        <f t="shared" si="50"/>
        <v>0</v>
      </c>
      <c r="AO72" s="30">
        <f t="shared" si="51"/>
        <v>157.704</v>
      </c>
      <c r="AP72" s="30">
        <f t="shared" si="52"/>
        <v>0</v>
      </c>
      <c r="AQ72" s="30">
        <f t="shared" si="53"/>
        <v>0</v>
      </c>
      <c r="AR72" s="30">
        <f t="shared" si="54"/>
        <v>3088.3700000000003</v>
      </c>
      <c r="AS72" s="30">
        <f t="shared" si="55"/>
        <v>407.402</v>
      </c>
      <c r="AT72" s="30">
        <f t="shared" si="56"/>
        <v>400.831</v>
      </c>
      <c r="AU72" s="30">
        <f t="shared" si="57"/>
        <v>197.13000000000002</v>
      </c>
      <c r="AV72" s="30">
        <f t="shared" si="58"/>
        <v>111.70700000000001</v>
      </c>
      <c r="AW72" s="30">
        <f t="shared" si="59"/>
        <v>190.559</v>
      </c>
      <c r="AX72" s="30">
        <f t="shared" si="60"/>
        <v>164.275</v>
      </c>
      <c r="AY72" s="30">
        <f t="shared" si="61"/>
        <v>768.807</v>
      </c>
      <c r="AZ72" s="30">
        <f t="shared" si="62"/>
        <v>2431.27</v>
      </c>
      <c r="BA72" s="30">
        <f t="shared" si="63"/>
        <v>6.571000000000001</v>
      </c>
      <c r="BB72" s="30">
        <f t="shared" si="64"/>
        <v>0</v>
      </c>
      <c r="BC72" s="30">
        <f t="shared" si="65"/>
        <v>10231.046999999999</v>
      </c>
      <c r="BD72" s="30">
        <f t="shared" si="66"/>
        <v>2970.092000000001</v>
      </c>
      <c r="BE72" s="30">
        <f t="shared" si="67"/>
        <v>13201.139000000001</v>
      </c>
      <c r="IQ72"/>
      <c r="IR72"/>
      <c r="IS72"/>
      <c r="IT72"/>
      <c r="IU72"/>
      <c r="IV72"/>
    </row>
    <row r="73" spans="1:256" s="30" customFormat="1" ht="12.75">
      <c r="A73" s="30">
        <v>58</v>
      </c>
      <c r="B73" s="31" t="s">
        <v>124</v>
      </c>
      <c r="C73" s="32">
        <v>1.78</v>
      </c>
      <c r="D73" s="33">
        <v>1.73</v>
      </c>
      <c r="E73" s="33"/>
      <c r="F73" s="33"/>
      <c r="G73" s="33"/>
      <c r="H73" s="33">
        <v>0.24</v>
      </c>
      <c r="I73" s="33"/>
      <c r="J73" s="33"/>
      <c r="K73" s="33">
        <v>4.7</v>
      </c>
      <c r="L73" s="34">
        <v>0.62</v>
      </c>
      <c r="M73" s="34">
        <v>0.61</v>
      </c>
      <c r="N73" s="33">
        <v>0.30000000000000004</v>
      </c>
      <c r="O73" s="33">
        <v>0.17</v>
      </c>
      <c r="P73" s="33">
        <v>0.29</v>
      </c>
      <c r="Q73" s="33">
        <v>0.25</v>
      </c>
      <c r="R73" s="45">
        <v>1.17</v>
      </c>
      <c r="S73" s="33">
        <v>3.7</v>
      </c>
      <c r="T73" s="33">
        <v>0.01</v>
      </c>
      <c r="U73" s="33"/>
      <c r="V73" s="30">
        <f t="shared" si="68"/>
        <v>15.569999999999999</v>
      </c>
      <c r="W73" s="30">
        <v>3.83</v>
      </c>
      <c r="X73" s="37">
        <f t="shared" si="69"/>
        <v>19.4</v>
      </c>
      <c r="Y73" s="38">
        <f t="shared" si="70"/>
        <v>4.520000000000001</v>
      </c>
      <c r="Z73" s="39">
        <v>20.09</v>
      </c>
      <c r="AA73" s="40">
        <f t="shared" si="71"/>
        <v>18.92241</v>
      </c>
      <c r="AB73" s="32">
        <v>17.97</v>
      </c>
      <c r="AC73" s="37">
        <f t="shared" si="72"/>
        <v>7.957707289927662</v>
      </c>
      <c r="AD73" s="41">
        <f t="shared" si="73"/>
        <v>1.0617040852618669</v>
      </c>
      <c r="AE73" s="40">
        <f t="shared" si="74"/>
        <v>-14.508295914738131</v>
      </c>
      <c r="AF73" s="40">
        <f t="shared" si="75"/>
        <v>-478.80668184694855</v>
      </c>
      <c r="AG73" s="30">
        <v>657.7</v>
      </c>
      <c r="AJ73" s="30">
        <f t="shared" si="46"/>
        <v>1170.7060000000001</v>
      </c>
      <c r="AK73" s="30">
        <f t="shared" si="47"/>
        <v>1137.8210000000001</v>
      </c>
      <c r="AL73" s="30">
        <f t="shared" si="48"/>
        <v>0</v>
      </c>
      <c r="AM73" s="30">
        <f t="shared" si="49"/>
        <v>0</v>
      </c>
      <c r="AN73" s="30">
        <f t="shared" si="50"/>
        <v>0</v>
      </c>
      <c r="AO73" s="30">
        <f t="shared" si="51"/>
        <v>157.848</v>
      </c>
      <c r="AP73" s="30">
        <f t="shared" si="52"/>
        <v>0</v>
      </c>
      <c r="AQ73" s="30">
        <f t="shared" si="53"/>
        <v>0</v>
      </c>
      <c r="AR73" s="30">
        <f t="shared" si="54"/>
        <v>3091.1900000000005</v>
      </c>
      <c r="AS73" s="30">
        <f t="shared" si="55"/>
        <v>407.774</v>
      </c>
      <c r="AT73" s="30">
        <f t="shared" si="56"/>
        <v>401.197</v>
      </c>
      <c r="AU73" s="30">
        <f t="shared" si="57"/>
        <v>197.31000000000003</v>
      </c>
      <c r="AV73" s="30">
        <f t="shared" si="58"/>
        <v>111.80900000000001</v>
      </c>
      <c r="AW73" s="30">
        <f t="shared" si="59"/>
        <v>190.733</v>
      </c>
      <c r="AX73" s="30">
        <f t="shared" si="60"/>
        <v>164.425</v>
      </c>
      <c r="AY73" s="30">
        <f t="shared" si="61"/>
        <v>769.509</v>
      </c>
      <c r="AZ73" s="30">
        <f t="shared" si="62"/>
        <v>2433.4900000000002</v>
      </c>
      <c r="BA73" s="30">
        <f t="shared" si="63"/>
        <v>6.577000000000001</v>
      </c>
      <c r="BB73" s="30">
        <f t="shared" si="64"/>
        <v>0</v>
      </c>
      <c r="BC73" s="30">
        <f t="shared" si="65"/>
        <v>10240.389</v>
      </c>
      <c r="BD73" s="30">
        <f t="shared" si="66"/>
        <v>2972.804000000001</v>
      </c>
      <c r="BE73" s="30">
        <f t="shared" si="67"/>
        <v>13213.193000000001</v>
      </c>
      <c r="IQ73"/>
      <c r="IR73"/>
      <c r="IS73"/>
      <c r="IT73"/>
      <c r="IU73"/>
      <c r="IV73"/>
    </row>
    <row r="74" spans="1:256" s="30" customFormat="1" ht="12.75">
      <c r="A74" s="30">
        <v>59</v>
      </c>
      <c r="B74" s="31" t="s">
        <v>125</v>
      </c>
      <c r="C74" s="32">
        <v>1.78</v>
      </c>
      <c r="D74" s="33">
        <v>1.73</v>
      </c>
      <c r="E74" s="33"/>
      <c r="F74" s="33"/>
      <c r="G74" s="33"/>
      <c r="H74" s="33">
        <v>0.24</v>
      </c>
      <c r="I74" s="33"/>
      <c r="J74" s="33"/>
      <c r="K74" s="33">
        <v>4.7</v>
      </c>
      <c r="L74" s="34">
        <v>0.62</v>
      </c>
      <c r="M74" s="34">
        <v>0.61</v>
      </c>
      <c r="N74" s="33">
        <v>0.30000000000000004</v>
      </c>
      <c r="O74" s="33">
        <v>0.17</v>
      </c>
      <c r="P74" s="33">
        <v>0.29</v>
      </c>
      <c r="Q74" s="33">
        <v>0.25</v>
      </c>
      <c r="R74" s="45">
        <v>1.17</v>
      </c>
      <c r="S74" s="33">
        <v>3.7</v>
      </c>
      <c r="T74" s="33">
        <v>0.01</v>
      </c>
      <c r="U74" s="33"/>
      <c r="V74" s="30">
        <f t="shared" si="68"/>
        <v>15.569999999999999</v>
      </c>
      <c r="W74" s="30">
        <v>3.83</v>
      </c>
      <c r="X74" s="37">
        <f t="shared" si="69"/>
        <v>19.4</v>
      </c>
      <c r="Y74" s="38">
        <f t="shared" si="70"/>
        <v>4.520000000000001</v>
      </c>
      <c r="Z74" s="39">
        <v>20.09</v>
      </c>
      <c r="AA74" s="40">
        <f t="shared" si="71"/>
        <v>18.92241</v>
      </c>
      <c r="AB74" s="32">
        <v>17.97</v>
      </c>
      <c r="AC74" s="37">
        <f t="shared" si="72"/>
        <v>7.957707289927662</v>
      </c>
      <c r="AD74" s="41">
        <f t="shared" si="73"/>
        <v>1.0617040852618669</v>
      </c>
      <c r="AE74" s="40">
        <f t="shared" si="74"/>
        <v>-14.508295914738131</v>
      </c>
      <c r="AF74" s="40">
        <f t="shared" si="75"/>
        <v>-478.80668184694855</v>
      </c>
      <c r="AG74" s="30">
        <v>655.7</v>
      </c>
      <c r="AJ74" s="30">
        <f t="shared" si="46"/>
        <v>1167.1460000000002</v>
      </c>
      <c r="AK74" s="30">
        <f t="shared" si="47"/>
        <v>1134.361</v>
      </c>
      <c r="AL74" s="30">
        <f t="shared" si="48"/>
        <v>0</v>
      </c>
      <c r="AM74" s="30">
        <f t="shared" si="49"/>
        <v>0</v>
      </c>
      <c r="AN74" s="30">
        <f t="shared" si="50"/>
        <v>0</v>
      </c>
      <c r="AO74" s="30">
        <f t="shared" si="51"/>
        <v>157.368</v>
      </c>
      <c r="AP74" s="30">
        <f t="shared" si="52"/>
        <v>0</v>
      </c>
      <c r="AQ74" s="30">
        <f t="shared" si="53"/>
        <v>0</v>
      </c>
      <c r="AR74" s="30">
        <f t="shared" si="54"/>
        <v>3081.7900000000004</v>
      </c>
      <c r="AS74" s="30">
        <f t="shared" si="55"/>
        <v>406.53400000000005</v>
      </c>
      <c r="AT74" s="30">
        <f t="shared" si="56"/>
        <v>399.97700000000003</v>
      </c>
      <c r="AU74" s="30">
        <f t="shared" si="57"/>
        <v>196.71000000000004</v>
      </c>
      <c r="AV74" s="30">
        <f t="shared" si="58"/>
        <v>111.46900000000002</v>
      </c>
      <c r="AW74" s="30">
        <f t="shared" si="59"/>
        <v>190.153</v>
      </c>
      <c r="AX74" s="30">
        <f t="shared" si="60"/>
        <v>163.925</v>
      </c>
      <c r="AY74" s="30">
        <f t="shared" si="61"/>
        <v>767.169</v>
      </c>
      <c r="AZ74" s="30">
        <f t="shared" si="62"/>
        <v>2426.09</v>
      </c>
      <c r="BA74" s="30">
        <f t="shared" si="63"/>
        <v>6.557</v>
      </c>
      <c r="BB74" s="30">
        <f t="shared" si="64"/>
        <v>0</v>
      </c>
      <c r="BC74" s="30">
        <f t="shared" si="65"/>
        <v>10209.249</v>
      </c>
      <c r="BD74" s="30">
        <f t="shared" si="66"/>
        <v>2963.764000000001</v>
      </c>
      <c r="BE74" s="30">
        <f t="shared" si="67"/>
        <v>13173.013</v>
      </c>
      <c r="IQ74"/>
      <c r="IR74"/>
      <c r="IS74"/>
      <c r="IT74"/>
      <c r="IU74"/>
      <c r="IV74"/>
    </row>
    <row r="75" spans="1:256" s="30" customFormat="1" ht="12.75">
      <c r="A75" s="30">
        <v>60</v>
      </c>
      <c r="B75" s="54" t="s">
        <v>126</v>
      </c>
      <c r="C75" s="32">
        <v>1.78</v>
      </c>
      <c r="D75" s="33">
        <v>1.73</v>
      </c>
      <c r="E75" s="33"/>
      <c r="F75" s="33"/>
      <c r="G75" s="33"/>
      <c r="H75" s="33">
        <v>0.24</v>
      </c>
      <c r="I75" s="33">
        <v>0.05</v>
      </c>
      <c r="J75" s="33"/>
      <c r="K75" s="33">
        <v>4.7</v>
      </c>
      <c r="L75" s="34">
        <v>0.62</v>
      </c>
      <c r="M75" s="34">
        <v>0.61</v>
      </c>
      <c r="N75" s="33">
        <v>0.30000000000000004</v>
      </c>
      <c r="O75" s="33">
        <v>0.17</v>
      </c>
      <c r="P75" s="33">
        <v>0.29</v>
      </c>
      <c r="Q75" s="33">
        <v>0.25</v>
      </c>
      <c r="R75" s="45">
        <v>1.17</v>
      </c>
      <c r="S75" s="33">
        <v>3.7</v>
      </c>
      <c r="T75" s="33">
        <v>0.01</v>
      </c>
      <c r="U75" s="33"/>
      <c r="V75" s="30">
        <f t="shared" si="68"/>
        <v>15.62</v>
      </c>
      <c r="W75" s="30">
        <v>3.71</v>
      </c>
      <c r="X75" s="37">
        <f t="shared" si="69"/>
        <v>19.33</v>
      </c>
      <c r="Y75" s="38">
        <f t="shared" si="70"/>
        <v>4.4</v>
      </c>
      <c r="Z75" s="39">
        <v>20.02</v>
      </c>
      <c r="AA75" s="40">
        <f t="shared" si="71"/>
        <v>18.8487</v>
      </c>
      <c r="AB75" s="32">
        <v>17.900000000000002</v>
      </c>
      <c r="AC75" s="37">
        <f t="shared" si="72"/>
        <v>7.988826815642436</v>
      </c>
      <c r="AD75" s="41">
        <f t="shared" si="73"/>
        <v>1.0621422167046002</v>
      </c>
      <c r="AE75" s="40">
        <f t="shared" si="74"/>
        <v>-14.557857783295399</v>
      </c>
      <c r="AF75" s="40">
        <f t="shared" si="75"/>
        <v>-492.3950884985283</v>
      </c>
      <c r="AG75" s="30">
        <v>2669.8</v>
      </c>
      <c r="AJ75" s="30">
        <f aca="true" t="shared" si="76" ref="AJ75:AJ106">C75*AG75</f>
        <v>4752.244000000001</v>
      </c>
      <c r="AK75" s="30">
        <f aca="true" t="shared" si="77" ref="AK75:AK106">D75*AG75</f>
        <v>4618.754</v>
      </c>
      <c r="AL75" s="30">
        <f aca="true" t="shared" si="78" ref="AL75:AL106">E75*AG75</f>
        <v>0</v>
      </c>
      <c r="AM75" s="30">
        <f aca="true" t="shared" si="79" ref="AM75:AM106">F75*AG75</f>
        <v>0</v>
      </c>
      <c r="AN75" s="30">
        <f aca="true" t="shared" si="80" ref="AN75:AN106">G75*AG75</f>
        <v>0</v>
      </c>
      <c r="AO75" s="30">
        <f aca="true" t="shared" si="81" ref="AO75:AO106">H75*AG75</f>
        <v>640.7520000000001</v>
      </c>
      <c r="AP75" s="30">
        <f aca="true" t="shared" si="82" ref="AP75:AP106">I75*AG75</f>
        <v>133.49</v>
      </c>
      <c r="AQ75" s="30">
        <f aca="true" t="shared" si="83" ref="AQ75:AQ106">J75*AG75</f>
        <v>0</v>
      </c>
      <c r="AR75" s="30">
        <f aca="true" t="shared" si="84" ref="AR75:AR106">K75*AG75</f>
        <v>12548.060000000001</v>
      </c>
      <c r="AS75" s="30">
        <f aca="true" t="shared" si="85" ref="AS75:AS106">L75*AG75</f>
        <v>1655.276</v>
      </c>
      <c r="AT75" s="30">
        <f aca="true" t="shared" si="86" ref="AT75:AT106">M75*AG75</f>
        <v>1628.578</v>
      </c>
      <c r="AU75" s="30">
        <f aca="true" t="shared" si="87" ref="AU75:AU106">N75*AG75</f>
        <v>800.9400000000002</v>
      </c>
      <c r="AV75" s="30">
        <f aca="true" t="shared" si="88" ref="AV75:AV106">O75*AG75</f>
        <v>453.86600000000004</v>
      </c>
      <c r="AW75" s="30">
        <f aca="true" t="shared" si="89" ref="AW75:AW106">P75*AG75</f>
        <v>774.242</v>
      </c>
      <c r="AX75" s="30">
        <f aca="true" t="shared" si="90" ref="AX75:AX106">Q75*AG75</f>
        <v>667.45</v>
      </c>
      <c r="AY75" s="30">
        <f aca="true" t="shared" si="91" ref="AY75:AY106">R75*AG75</f>
        <v>3123.666</v>
      </c>
      <c r="AZ75" s="30">
        <f aca="true" t="shared" si="92" ref="AZ75:AZ106">S75*AG75</f>
        <v>9878.260000000002</v>
      </c>
      <c r="BA75" s="30">
        <f aca="true" t="shared" si="93" ref="BA75:BA106">T75*AG75</f>
        <v>26.698000000000004</v>
      </c>
      <c r="BB75" s="30">
        <f aca="true" t="shared" si="94" ref="BB75:BB106">U75*AG75</f>
        <v>0</v>
      </c>
      <c r="BC75" s="30">
        <f aca="true" t="shared" si="95" ref="BC75:BC106">V75*AG75</f>
        <v>41702.276</v>
      </c>
      <c r="BD75" s="30">
        <f aca="true" t="shared" si="96" ref="BD75:BD106">Y75*AG75</f>
        <v>11747.120000000003</v>
      </c>
      <c r="BE75" s="30">
        <f aca="true" t="shared" si="97" ref="BE75:BE106">Z75*AG75</f>
        <v>53449.396</v>
      </c>
      <c r="IQ75"/>
      <c r="IR75"/>
      <c r="IS75"/>
      <c r="IT75"/>
      <c r="IU75"/>
      <c r="IV75"/>
    </row>
    <row r="76" spans="1:256" s="30" customFormat="1" ht="12.75">
      <c r="A76" s="30">
        <v>61</v>
      </c>
      <c r="B76" s="54" t="s">
        <v>127</v>
      </c>
      <c r="C76" s="32">
        <v>1.78</v>
      </c>
      <c r="D76" s="33">
        <v>1.73</v>
      </c>
      <c r="E76" s="33"/>
      <c r="F76" s="33"/>
      <c r="G76" s="33"/>
      <c r="H76" s="33">
        <v>0.24</v>
      </c>
      <c r="I76" s="33">
        <v>0.05</v>
      </c>
      <c r="J76" s="33"/>
      <c r="K76" s="33">
        <v>4.7</v>
      </c>
      <c r="L76" s="34">
        <v>0.62</v>
      </c>
      <c r="M76" s="34">
        <v>0.61</v>
      </c>
      <c r="N76" s="33">
        <v>0.30000000000000004</v>
      </c>
      <c r="O76" s="33">
        <v>0.17</v>
      </c>
      <c r="P76" s="33">
        <v>0.29</v>
      </c>
      <c r="Q76" s="33">
        <v>0.25</v>
      </c>
      <c r="R76" s="45">
        <v>1.17</v>
      </c>
      <c r="S76" s="33">
        <v>3.7</v>
      </c>
      <c r="T76" s="33">
        <v>0.01</v>
      </c>
      <c r="U76" s="33"/>
      <c r="V76" s="30">
        <f t="shared" si="68"/>
        <v>15.62</v>
      </c>
      <c r="W76" s="30">
        <v>3.71</v>
      </c>
      <c r="X76" s="37">
        <f t="shared" si="69"/>
        <v>19.33</v>
      </c>
      <c r="Y76" s="38">
        <f t="shared" si="70"/>
        <v>4.4</v>
      </c>
      <c r="Z76" s="39">
        <v>20.02</v>
      </c>
      <c r="AA76" s="40">
        <f t="shared" si="71"/>
        <v>18.8487</v>
      </c>
      <c r="AB76" s="32">
        <v>17.900000000000002</v>
      </c>
      <c r="AC76" s="37">
        <f t="shared" si="72"/>
        <v>7.988826815642436</v>
      </c>
      <c r="AD76" s="41">
        <f t="shared" si="73"/>
        <v>1.0621422167046002</v>
      </c>
      <c r="AE76" s="40">
        <f t="shared" si="74"/>
        <v>-14.557857783295399</v>
      </c>
      <c r="AF76" s="40">
        <f t="shared" si="75"/>
        <v>-492.3950884985283</v>
      </c>
      <c r="AG76" s="30">
        <v>3010.5</v>
      </c>
      <c r="AJ76" s="30">
        <f t="shared" si="76"/>
        <v>5358.6900000000005</v>
      </c>
      <c r="AK76" s="30">
        <f t="shared" si="77"/>
        <v>5208.165</v>
      </c>
      <c r="AL76" s="30">
        <f t="shared" si="78"/>
        <v>0</v>
      </c>
      <c r="AM76" s="30">
        <f t="shared" si="79"/>
        <v>0</v>
      </c>
      <c r="AN76" s="30">
        <f t="shared" si="80"/>
        <v>0</v>
      </c>
      <c r="AO76" s="30">
        <f t="shared" si="81"/>
        <v>722.52</v>
      </c>
      <c r="AP76" s="30">
        <f t="shared" si="82"/>
        <v>150.525</v>
      </c>
      <c r="AQ76" s="30">
        <f t="shared" si="83"/>
        <v>0</v>
      </c>
      <c r="AR76" s="30">
        <f t="shared" si="84"/>
        <v>14149.35</v>
      </c>
      <c r="AS76" s="30">
        <f t="shared" si="85"/>
        <v>1866.51</v>
      </c>
      <c r="AT76" s="30">
        <f t="shared" si="86"/>
        <v>1836.405</v>
      </c>
      <c r="AU76" s="30">
        <f t="shared" si="87"/>
        <v>903.1500000000001</v>
      </c>
      <c r="AV76" s="30">
        <f t="shared" si="88"/>
        <v>511.785</v>
      </c>
      <c r="AW76" s="30">
        <f t="shared" si="89"/>
        <v>873.045</v>
      </c>
      <c r="AX76" s="30">
        <f t="shared" si="90"/>
        <v>752.625</v>
      </c>
      <c r="AY76" s="30">
        <f t="shared" si="91"/>
        <v>3522.285</v>
      </c>
      <c r="AZ76" s="30">
        <f t="shared" si="92"/>
        <v>11138.85</v>
      </c>
      <c r="BA76" s="30">
        <f t="shared" si="93"/>
        <v>30.105</v>
      </c>
      <c r="BB76" s="30">
        <f t="shared" si="94"/>
        <v>0</v>
      </c>
      <c r="BC76" s="30">
        <f t="shared" si="95"/>
        <v>47024.009999999995</v>
      </c>
      <c r="BD76" s="30">
        <f t="shared" si="96"/>
        <v>13246.2</v>
      </c>
      <c r="BE76" s="30">
        <f t="shared" si="97"/>
        <v>60270.21</v>
      </c>
      <c r="IQ76"/>
      <c r="IR76"/>
      <c r="IS76"/>
      <c r="IT76"/>
      <c r="IU76"/>
      <c r="IV76"/>
    </row>
    <row r="77" spans="1:256" s="30" customFormat="1" ht="12.75">
      <c r="A77" s="30">
        <v>62</v>
      </c>
      <c r="B77" s="54" t="s">
        <v>128</v>
      </c>
      <c r="C77" s="32">
        <v>1.78</v>
      </c>
      <c r="D77" s="33">
        <v>1.73</v>
      </c>
      <c r="E77" s="33"/>
      <c r="F77" s="33"/>
      <c r="G77" s="33"/>
      <c r="H77" s="33">
        <v>0.24</v>
      </c>
      <c r="I77" s="33">
        <v>0.05</v>
      </c>
      <c r="J77" s="33"/>
      <c r="K77" s="33">
        <v>4.7</v>
      </c>
      <c r="L77" s="34">
        <v>0.62</v>
      </c>
      <c r="M77" s="34">
        <v>0.61</v>
      </c>
      <c r="N77" s="33">
        <v>0.30000000000000004</v>
      </c>
      <c r="O77" s="33">
        <v>0.17</v>
      </c>
      <c r="P77" s="33">
        <v>0.29</v>
      </c>
      <c r="Q77" s="33">
        <v>0.25</v>
      </c>
      <c r="R77" s="45">
        <v>1.17</v>
      </c>
      <c r="S77" s="33">
        <v>3.7</v>
      </c>
      <c r="T77" s="33">
        <v>0.01</v>
      </c>
      <c r="U77" s="33"/>
      <c r="V77" s="30">
        <f t="shared" si="68"/>
        <v>15.62</v>
      </c>
      <c r="W77" s="30">
        <v>3.71</v>
      </c>
      <c r="X77" s="37">
        <f t="shared" si="69"/>
        <v>19.33</v>
      </c>
      <c r="Y77" s="38">
        <f t="shared" si="70"/>
        <v>4.4</v>
      </c>
      <c r="Z77" s="39">
        <v>20.02</v>
      </c>
      <c r="AA77" s="40">
        <f t="shared" si="71"/>
        <v>18.8487</v>
      </c>
      <c r="AB77" s="32">
        <v>17.900000000000002</v>
      </c>
      <c r="AC77" s="37">
        <f t="shared" si="72"/>
        <v>7.988826815642436</v>
      </c>
      <c r="AD77" s="41">
        <f t="shared" si="73"/>
        <v>1.0621422167046002</v>
      </c>
      <c r="AE77" s="40">
        <f t="shared" si="74"/>
        <v>-14.557857783295399</v>
      </c>
      <c r="AF77" s="40">
        <f t="shared" si="75"/>
        <v>-492.3950884985283</v>
      </c>
      <c r="AG77" s="30">
        <v>4445.1</v>
      </c>
      <c r="AJ77" s="30">
        <f t="shared" si="76"/>
        <v>7912.278000000001</v>
      </c>
      <c r="AK77" s="30">
        <f t="shared" si="77"/>
        <v>7690.023</v>
      </c>
      <c r="AL77" s="30">
        <f t="shared" si="78"/>
        <v>0</v>
      </c>
      <c r="AM77" s="30">
        <f t="shared" si="79"/>
        <v>0</v>
      </c>
      <c r="AN77" s="30">
        <f t="shared" si="80"/>
        <v>0</v>
      </c>
      <c r="AO77" s="30">
        <f t="shared" si="81"/>
        <v>1066.824</v>
      </c>
      <c r="AP77" s="30">
        <f t="shared" si="82"/>
        <v>222.25500000000002</v>
      </c>
      <c r="AQ77" s="30">
        <f t="shared" si="83"/>
        <v>0</v>
      </c>
      <c r="AR77" s="30">
        <f t="shared" si="84"/>
        <v>20891.97</v>
      </c>
      <c r="AS77" s="30">
        <f t="shared" si="85"/>
        <v>2755.962</v>
      </c>
      <c r="AT77" s="30">
        <f t="shared" si="86"/>
        <v>2711.511</v>
      </c>
      <c r="AU77" s="30">
        <f t="shared" si="87"/>
        <v>1333.5300000000002</v>
      </c>
      <c r="AV77" s="30">
        <f t="shared" si="88"/>
        <v>755.6670000000001</v>
      </c>
      <c r="AW77" s="30">
        <f t="shared" si="89"/>
        <v>1289.079</v>
      </c>
      <c r="AX77" s="30">
        <f t="shared" si="90"/>
        <v>1111.275</v>
      </c>
      <c r="AY77" s="30">
        <f t="shared" si="91"/>
        <v>5200.767</v>
      </c>
      <c r="AZ77" s="30">
        <f t="shared" si="92"/>
        <v>16446.870000000003</v>
      </c>
      <c r="BA77" s="30">
        <f t="shared" si="93"/>
        <v>44.45100000000001</v>
      </c>
      <c r="BB77" s="30">
        <f t="shared" si="94"/>
        <v>0</v>
      </c>
      <c r="BC77" s="30">
        <f t="shared" si="95"/>
        <v>69432.462</v>
      </c>
      <c r="BD77" s="30">
        <f t="shared" si="96"/>
        <v>19558.440000000002</v>
      </c>
      <c r="BE77" s="30">
        <f t="shared" si="97"/>
        <v>88990.902</v>
      </c>
      <c r="IQ77"/>
      <c r="IR77"/>
      <c r="IS77"/>
      <c r="IT77"/>
      <c r="IU77"/>
      <c r="IV77"/>
    </row>
    <row r="78" spans="1:256" s="30" customFormat="1" ht="12.75">
      <c r="A78" s="30">
        <v>63</v>
      </c>
      <c r="B78" s="54" t="s">
        <v>129</v>
      </c>
      <c r="C78" s="32">
        <v>1.78</v>
      </c>
      <c r="D78" s="33">
        <v>1.73</v>
      </c>
      <c r="E78" s="33"/>
      <c r="F78" s="33"/>
      <c r="G78" s="33"/>
      <c r="H78" s="33">
        <v>0.01</v>
      </c>
      <c r="I78" s="33">
        <v>0.05</v>
      </c>
      <c r="J78" s="33"/>
      <c r="K78" s="33">
        <v>4.7</v>
      </c>
      <c r="L78" s="34">
        <v>0.62</v>
      </c>
      <c r="M78" s="34">
        <v>0.61</v>
      </c>
      <c r="N78" s="33">
        <v>0.30000000000000004</v>
      </c>
      <c r="O78" s="33">
        <v>0.17</v>
      </c>
      <c r="P78" s="33">
        <v>0.29</v>
      </c>
      <c r="Q78" s="33">
        <v>0.25</v>
      </c>
      <c r="R78" s="45">
        <v>1.17</v>
      </c>
      <c r="S78" s="33">
        <v>3.7</v>
      </c>
      <c r="T78" s="33">
        <v>0.01</v>
      </c>
      <c r="U78" s="33"/>
      <c r="V78" s="30">
        <f t="shared" si="68"/>
        <v>15.389999999999999</v>
      </c>
      <c r="W78" s="30">
        <v>3.82</v>
      </c>
      <c r="X78" s="37">
        <f t="shared" si="69"/>
        <v>19.209999999999997</v>
      </c>
      <c r="Y78" s="38">
        <f t="shared" si="70"/>
        <v>4.49</v>
      </c>
      <c r="Z78" s="39">
        <v>19.88</v>
      </c>
      <c r="AA78" s="40">
        <f t="shared" si="71"/>
        <v>18.72234</v>
      </c>
      <c r="AB78" s="32">
        <v>17.78</v>
      </c>
      <c r="AC78" s="37">
        <f t="shared" si="72"/>
        <v>8.042744656917854</v>
      </c>
      <c r="AD78" s="41">
        <f t="shared" si="73"/>
        <v>1.061833082830458</v>
      </c>
      <c r="AE78" s="40">
        <f t="shared" si="74"/>
        <v>-14.32816691716954</v>
      </c>
      <c r="AF78" s="40">
        <f t="shared" si="75"/>
        <v>-475.08290359082565</v>
      </c>
      <c r="AG78" s="30">
        <v>5149.2</v>
      </c>
      <c r="AJ78" s="30">
        <f t="shared" si="76"/>
        <v>9165.576</v>
      </c>
      <c r="AK78" s="30">
        <f t="shared" si="77"/>
        <v>8908.116</v>
      </c>
      <c r="AL78" s="30">
        <f t="shared" si="78"/>
        <v>0</v>
      </c>
      <c r="AM78" s="30">
        <f t="shared" si="79"/>
        <v>0</v>
      </c>
      <c r="AN78" s="30">
        <f t="shared" si="80"/>
        <v>0</v>
      </c>
      <c r="AO78" s="30">
        <f t="shared" si="81"/>
        <v>51.492</v>
      </c>
      <c r="AP78" s="30">
        <f t="shared" si="82"/>
        <v>257.46</v>
      </c>
      <c r="AQ78" s="30">
        <f t="shared" si="83"/>
        <v>0</v>
      </c>
      <c r="AR78" s="30">
        <f t="shared" si="84"/>
        <v>24201.24</v>
      </c>
      <c r="AS78" s="30">
        <f t="shared" si="85"/>
        <v>3192.504</v>
      </c>
      <c r="AT78" s="30">
        <f t="shared" si="86"/>
        <v>3141.0119999999997</v>
      </c>
      <c r="AU78" s="30">
        <f t="shared" si="87"/>
        <v>1544.7600000000002</v>
      </c>
      <c r="AV78" s="30">
        <f t="shared" si="88"/>
        <v>875.364</v>
      </c>
      <c r="AW78" s="30">
        <f t="shared" si="89"/>
        <v>1493.2679999999998</v>
      </c>
      <c r="AX78" s="30">
        <f t="shared" si="90"/>
        <v>1287.3</v>
      </c>
      <c r="AY78" s="30">
        <f t="shared" si="91"/>
        <v>6024.563999999999</v>
      </c>
      <c r="AZ78" s="30">
        <f t="shared" si="92"/>
        <v>19052.04</v>
      </c>
      <c r="BA78" s="30">
        <f t="shared" si="93"/>
        <v>51.492</v>
      </c>
      <c r="BB78" s="30">
        <f t="shared" si="94"/>
        <v>0</v>
      </c>
      <c r="BC78" s="30">
        <f t="shared" si="95"/>
        <v>79246.188</v>
      </c>
      <c r="BD78" s="30">
        <f t="shared" si="96"/>
        <v>23119.908</v>
      </c>
      <c r="BE78" s="30">
        <f t="shared" si="97"/>
        <v>102366.09599999999</v>
      </c>
      <c r="IQ78"/>
      <c r="IR78"/>
      <c r="IS78"/>
      <c r="IT78"/>
      <c r="IU78"/>
      <c r="IV78"/>
    </row>
    <row r="79" spans="1:256" s="30" customFormat="1" ht="12.75">
      <c r="A79" s="30">
        <v>64</v>
      </c>
      <c r="B79" s="54" t="s">
        <v>130</v>
      </c>
      <c r="C79" s="32">
        <v>1.78</v>
      </c>
      <c r="D79" s="33">
        <v>1.73</v>
      </c>
      <c r="E79" s="33"/>
      <c r="F79" s="33"/>
      <c r="G79" s="33"/>
      <c r="H79" s="33">
        <v>0.01</v>
      </c>
      <c r="I79" s="33">
        <v>0.05</v>
      </c>
      <c r="J79" s="33"/>
      <c r="K79" s="33">
        <v>4.7</v>
      </c>
      <c r="L79" s="34">
        <v>0.62</v>
      </c>
      <c r="M79" s="34">
        <v>0.61</v>
      </c>
      <c r="N79" s="33">
        <v>0.30000000000000004</v>
      </c>
      <c r="O79" s="33">
        <v>0.17</v>
      </c>
      <c r="P79" s="33">
        <v>0.29</v>
      </c>
      <c r="Q79" s="33">
        <v>0.25</v>
      </c>
      <c r="R79" s="45">
        <v>1.17</v>
      </c>
      <c r="S79" s="33">
        <v>3.7</v>
      </c>
      <c r="T79" s="33">
        <v>0.01</v>
      </c>
      <c r="U79" s="33"/>
      <c r="V79" s="30">
        <f t="shared" si="68"/>
        <v>15.389999999999999</v>
      </c>
      <c r="W79" s="30">
        <v>3.82</v>
      </c>
      <c r="X79" s="37">
        <f t="shared" si="69"/>
        <v>19.209999999999997</v>
      </c>
      <c r="Y79" s="38">
        <f t="shared" si="70"/>
        <v>4.49</v>
      </c>
      <c r="Z79" s="39">
        <v>19.88</v>
      </c>
      <c r="AA79" s="40">
        <f t="shared" si="71"/>
        <v>18.72234</v>
      </c>
      <c r="AB79" s="32">
        <v>17.78</v>
      </c>
      <c r="AC79" s="37">
        <f t="shared" si="72"/>
        <v>8.042744656917854</v>
      </c>
      <c r="AD79" s="41">
        <f t="shared" si="73"/>
        <v>1.061833082830458</v>
      </c>
      <c r="AE79" s="40">
        <f t="shared" si="74"/>
        <v>-14.32816691716954</v>
      </c>
      <c r="AF79" s="40">
        <f t="shared" si="75"/>
        <v>-475.08290359082565</v>
      </c>
      <c r="AG79" s="30">
        <v>2097.2</v>
      </c>
      <c r="AJ79" s="30">
        <f t="shared" si="76"/>
        <v>3733.0159999999996</v>
      </c>
      <c r="AK79" s="30">
        <f t="shared" si="77"/>
        <v>3628.1559999999995</v>
      </c>
      <c r="AL79" s="30">
        <f t="shared" si="78"/>
        <v>0</v>
      </c>
      <c r="AM79" s="30">
        <f t="shared" si="79"/>
        <v>0</v>
      </c>
      <c r="AN79" s="30">
        <f t="shared" si="80"/>
        <v>0</v>
      </c>
      <c r="AO79" s="30">
        <f t="shared" si="81"/>
        <v>20.971999999999998</v>
      </c>
      <c r="AP79" s="30">
        <f t="shared" si="82"/>
        <v>104.86</v>
      </c>
      <c r="AQ79" s="30">
        <f t="shared" si="83"/>
        <v>0</v>
      </c>
      <c r="AR79" s="30">
        <f t="shared" si="84"/>
        <v>9856.84</v>
      </c>
      <c r="AS79" s="30">
        <f t="shared" si="85"/>
        <v>1300.264</v>
      </c>
      <c r="AT79" s="30">
        <f t="shared" si="86"/>
        <v>1279.292</v>
      </c>
      <c r="AU79" s="30">
        <f t="shared" si="87"/>
        <v>629.1600000000001</v>
      </c>
      <c r="AV79" s="30">
        <f t="shared" si="88"/>
        <v>356.524</v>
      </c>
      <c r="AW79" s="30">
        <f t="shared" si="89"/>
        <v>608.1879999999999</v>
      </c>
      <c r="AX79" s="30">
        <f t="shared" si="90"/>
        <v>524.3</v>
      </c>
      <c r="AY79" s="30">
        <f t="shared" si="91"/>
        <v>2453.7239999999997</v>
      </c>
      <c r="AZ79" s="30">
        <f t="shared" si="92"/>
        <v>7759.639999999999</v>
      </c>
      <c r="BA79" s="30">
        <f t="shared" si="93"/>
        <v>20.971999999999998</v>
      </c>
      <c r="BB79" s="30">
        <f t="shared" si="94"/>
        <v>0</v>
      </c>
      <c r="BC79" s="30">
        <f t="shared" si="95"/>
        <v>32275.907999999996</v>
      </c>
      <c r="BD79" s="30">
        <f t="shared" si="96"/>
        <v>9416.428</v>
      </c>
      <c r="BE79" s="30">
        <f t="shared" si="97"/>
        <v>41692.335999999996</v>
      </c>
      <c r="IQ79"/>
      <c r="IR79"/>
      <c r="IS79"/>
      <c r="IT79"/>
      <c r="IU79"/>
      <c r="IV79"/>
    </row>
    <row r="80" spans="1:256" s="30" customFormat="1" ht="12.75">
      <c r="A80" s="30">
        <v>65</v>
      </c>
      <c r="B80" s="31" t="s">
        <v>131</v>
      </c>
      <c r="C80" s="32">
        <v>1.78</v>
      </c>
      <c r="D80" s="33">
        <v>1.73</v>
      </c>
      <c r="E80" s="33"/>
      <c r="F80" s="33"/>
      <c r="G80" s="33"/>
      <c r="H80" s="33">
        <v>0.24</v>
      </c>
      <c r="I80" s="33"/>
      <c r="J80" s="33"/>
      <c r="K80" s="33">
        <v>4.7</v>
      </c>
      <c r="L80" s="34">
        <v>0.62</v>
      </c>
      <c r="M80" s="34">
        <v>0.61</v>
      </c>
      <c r="N80" s="33">
        <v>0.30000000000000004</v>
      </c>
      <c r="O80" s="33">
        <v>0.17</v>
      </c>
      <c r="P80" s="33">
        <v>0.29</v>
      </c>
      <c r="Q80" s="33">
        <v>0.25</v>
      </c>
      <c r="R80" s="45">
        <v>1.17</v>
      </c>
      <c r="S80" s="33">
        <v>3.7</v>
      </c>
      <c r="T80" s="33">
        <v>0.01</v>
      </c>
      <c r="U80" s="33"/>
      <c r="V80" s="30">
        <f t="shared" si="68"/>
        <v>15.569999999999999</v>
      </c>
      <c r="W80" s="30">
        <v>3.83</v>
      </c>
      <c r="X80" s="37">
        <f t="shared" si="69"/>
        <v>19.4</v>
      </c>
      <c r="Y80" s="38">
        <f t="shared" si="70"/>
        <v>4.520000000000001</v>
      </c>
      <c r="Z80" s="40">
        <v>20.09</v>
      </c>
      <c r="AA80" s="40">
        <f t="shared" si="71"/>
        <v>18.92241</v>
      </c>
      <c r="AB80" s="32">
        <v>17.97</v>
      </c>
      <c r="AC80" s="37">
        <f t="shared" si="72"/>
        <v>7.957707289927662</v>
      </c>
      <c r="AD80" s="41">
        <f t="shared" si="73"/>
        <v>1.0617040852618669</v>
      </c>
      <c r="AE80" s="40">
        <f t="shared" si="74"/>
        <v>-14.508295914738131</v>
      </c>
      <c r="AF80" s="40">
        <f t="shared" si="75"/>
        <v>-478.80668184694855</v>
      </c>
      <c r="AG80" s="30">
        <v>550.5</v>
      </c>
      <c r="AH80" s="30" t="s">
        <v>132</v>
      </c>
      <c r="AJ80" s="30">
        <f t="shared" si="76"/>
        <v>979.89</v>
      </c>
      <c r="AK80" s="30">
        <f t="shared" si="77"/>
        <v>952.365</v>
      </c>
      <c r="AL80" s="30">
        <f t="shared" si="78"/>
        <v>0</v>
      </c>
      <c r="AM80" s="30">
        <f t="shared" si="79"/>
        <v>0</v>
      </c>
      <c r="AN80" s="30">
        <f t="shared" si="80"/>
        <v>0</v>
      </c>
      <c r="AO80" s="30">
        <f t="shared" si="81"/>
        <v>132.12</v>
      </c>
      <c r="AP80" s="30">
        <f t="shared" si="82"/>
        <v>0</v>
      </c>
      <c r="AQ80" s="30">
        <f t="shared" si="83"/>
        <v>0</v>
      </c>
      <c r="AR80" s="30">
        <f t="shared" si="84"/>
        <v>2587.35</v>
      </c>
      <c r="AS80" s="30">
        <f t="shared" si="85"/>
        <v>341.31</v>
      </c>
      <c r="AT80" s="30">
        <f t="shared" si="86"/>
        <v>335.805</v>
      </c>
      <c r="AU80" s="30">
        <f t="shared" si="87"/>
        <v>165.15000000000003</v>
      </c>
      <c r="AV80" s="30">
        <f t="shared" si="88"/>
        <v>93.58500000000001</v>
      </c>
      <c r="AW80" s="30">
        <f t="shared" si="89"/>
        <v>159.64499999999998</v>
      </c>
      <c r="AX80" s="30">
        <f t="shared" si="90"/>
        <v>137.625</v>
      </c>
      <c r="AY80" s="30">
        <f t="shared" si="91"/>
        <v>644.0849999999999</v>
      </c>
      <c r="AZ80" s="30">
        <f t="shared" si="92"/>
        <v>2036.8500000000001</v>
      </c>
      <c r="BA80" s="30">
        <f t="shared" si="93"/>
        <v>5.505</v>
      </c>
      <c r="BB80" s="30">
        <f t="shared" si="94"/>
        <v>0</v>
      </c>
      <c r="BC80" s="30">
        <f t="shared" si="95"/>
        <v>8571.285</v>
      </c>
      <c r="BD80" s="30">
        <f t="shared" si="96"/>
        <v>2488.2600000000007</v>
      </c>
      <c r="BE80" s="30">
        <f t="shared" si="97"/>
        <v>11059.545</v>
      </c>
      <c r="IQ80"/>
      <c r="IR80"/>
      <c r="IS80"/>
      <c r="IT80"/>
      <c r="IU80"/>
      <c r="IV80"/>
    </row>
    <row r="81" spans="1:256" s="30" customFormat="1" ht="12.75">
      <c r="A81" s="30">
        <v>66</v>
      </c>
      <c r="B81" s="31" t="s">
        <v>133</v>
      </c>
      <c r="C81" s="32">
        <v>1.78</v>
      </c>
      <c r="D81" s="33">
        <v>1.73</v>
      </c>
      <c r="E81" s="33"/>
      <c r="F81" s="33"/>
      <c r="G81" s="33"/>
      <c r="H81" s="33">
        <v>0.24</v>
      </c>
      <c r="I81" s="33"/>
      <c r="J81" s="33"/>
      <c r="K81" s="33">
        <v>4.7</v>
      </c>
      <c r="L81" s="34">
        <v>0.62</v>
      </c>
      <c r="M81" s="34">
        <v>0.61</v>
      </c>
      <c r="N81" s="33">
        <v>0.30000000000000004</v>
      </c>
      <c r="O81" s="33">
        <v>0.17</v>
      </c>
      <c r="P81" s="33">
        <v>0.29</v>
      </c>
      <c r="Q81" s="33">
        <v>0.25</v>
      </c>
      <c r="R81" s="45">
        <v>1.17</v>
      </c>
      <c r="S81" s="33">
        <v>3.7</v>
      </c>
      <c r="T81" s="33">
        <v>0.01</v>
      </c>
      <c r="U81" s="33"/>
      <c r="V81" s="30">
        <f t="shared" si="68"/>
        <v>15.569999999999999</v>
      </c>
      <c r="W81" s="30">
        <v>3.83</v>
      </c>
      <c r="X81" s="37">
        <f t="shared" si="69"/>
        <v>19.4</v>
      </c>
      <c r="Y81" s="38">
        <f t="shared" si="70"/>
        <v>4.520000000000001</v>
      </c>
      <c r="Z81" s="40">
        <v>20.09</v>
      </c>
      <c r="AA81" s="40">
        <f t="shared" si="71"/>
        <v>18.92241</v>
      </c>
      <c r="AB81" s="32">
        <v>17.97</v>
      </c>
      <c r="AC81" s="37">
        <f t="shared" si="72"/>
        <v>7.957707289927662</v>
      </c>
      <c r="AD81" s="41">
        <f t="shared" si="73"/>
        <v>1.0617040852618669</v>
      </c>
      <c r="AE81" s="40">
        <f t="shared" si="74"/>
        <v>-14.508295914738131</v>
      </c>
      <c r="AF81" s="40">
        <f t="shared" si="75"/>
        <v>-478.80668184694855</v>
      </c>
      <c r="AG81" s="30">
        <v>548.9</v>
      </c>
      <c r="AH81" s="30" t="s">
        <v>132</v>
      </c>
      <c r="AJ81" s="30">
        <f t="shared" si="76"/>
        <v>977.042</v>
      </c>
      <c r="AK81" s="30">
        <f t="shared" si="77"/>
        <v>949.597</v>
      </c>
      <c r="AL81" s="30">
        <f t="shared" si="78"/>
        <v>0</v>
      </c>
      <c r="AM81" s="30">
        <f t="shared" si="79"/>
        <v>0</v>
      </c>
      <c r="AN81" s="30">
        <f t="shared" si="80"/>
        <v>0</v>
      </c>
      <c r="AO81" s="30">
        <f t="shared" si="81"/>
        <v>131.736</v>
      </c>
      <c r="AP81" s="30">
        <f t="shared" si="82"/>
        <v>0</v>
      </c>
      <c r="AQ81" s="30">
        <f t="shared" si="83"/>
        <v>0</v>
      </c>
      <c r="AR81" s="30">
        <f t="shared" si="84"/>
        <v>2579.83</v>
      </c>
      <c r="AS81" s="30">
        <f t="shared" si="85"/>
        <v>340.318</v>
      </c>
      <c r="AT81" s="30">
        <f t="shared" si="86"/>
        <v>334.82899999999995</v>
      </c>
      <c r="AU81" s="30">
        <f t="shared" si="87"/>
        <v>164.67000000000002</v>
      </c>
      <c r="AV81" s="30">
        <f t="shared" si="88"/>
        <v>93.313</v>
      </c>
      <c r="AW81" s="30">
        <f t="shared" si="89"/>
        <v>159.18099999999998</v>
      </c>
      <c r="AX81" s="30">
        <f t="shared" si="90"/>
        <v>137.225</v>
      </c>
      <c r="AY81" s="30">
        <f t="shared" si="91"/>
        <v>642.213</v>
      </c>
      <c r="AZ81" s="30">
        <f t="shared" si="92"/>
        <v>2030.93</v>
      </c>
      <c r="BA81" s="30">
        <f t="shared" si="93"/>
        <v>5.489</v>
      </c>
      <c r="BB81" s="30">
        <f t="shared" si="94"/>
        <v>0</v>
      </c>
      <c r="BC81" s="30">
        <f t="shared" si="95"/>
        <v>8546.373</v>
      </c>
      <c r="BD81" s="30">
        <f t="shared" si="96"/>
        <v>2481.0280000000007</v>
      </c>
      <c r="BE81" s="30">
        <f t="shared" si="97"/>
        <v>11027.401</v>
      </c>
      <c r="IQ81"/>
      <c r="IR81"/>
      <c r="IS81"/>
      <c r="IT81"/>
      <c r="IU81"/>
      <c r="IV81"/>
    </row>
    <row r="82" spans="1:256" s="30" customFormat="1" ht="12.75">
      <c r="A82" s="30">
        <v>67</v>
      </c>
      <c r="B82" s="54" t="s">
        <v>134</v>
      </c>
      <c r="C82" s="32">
        <v>1.78</v>
      </c>
      <c r="D82" s="33">
        <v>1.73</v>
      </c>
      <c r="E82" s="33"/>
      <c r="F82" s="33"/>
      <c r="G82" s="33"/>
      <c r="H82" s="33">
        <v>0.24</v>
      </c>
      <c r="I82" s="33">
        <v>0.05</v>
      </c>
      <c r="J82" s="33"/>
      <c r="K82" s="33">
        <v>4.7</v>
      </c>
      <c r="L82" s="34">
        <v>0.62</v>
      </c>
      <c r="M82" s="34">
        <v>0.61</v>
      </c>
      <c r="N82" s="33">
        <v>0.30000000000000004</v>
      </c>
      <c r="O82" s="33">
        <v>0.17</v>
      </c>
      <c r="P82" s="33">
        <v>0.29</v>
      </c>
      <c r="Q82" s="33">
        <v>0.25</v>
      </c>
      <c r="R82" s="45">
        <v>1.17</v>
      </c>
      <c r="S82" s="33">
        <v>3.7</v>
      </c>
      <c r="T82" s="33">
        <v>0.01</v>
      </c>
      <c r="U82" s="33"/>
      <c r="V82" s="30">
        <f t="shared" si="68"/>
        <v>15.62</v>
      </c>
      <c r="W82" s="30">
        <v>3.71</v>
      </c>
      <c r="X82" s="37">
        <f t="shared" si="69"/>
        <v>19.33</v>
      </c>
      <c r="Y82" s="38">
        <f t="shared" si="70"/>
        <v>4.4</v>
      </c>
      <c r="Z82" s="39">
        <v>20.02</v>
      </c>
      <c r="AA82" s="40">
        <f t="shared" si="71"/>
        <v>18.8487</v>
      </c>
      <c r="AB82" s="32">
        <v>17.900000000000002</v>
      </c>
      <c r="AC82" s="37">
        <f t="shared" si="72"/>
        <v>7.988826815642436</v>
      </c>
      <c r="AD82" s="41">
        <f t="shared" si="73"/>
        <v>1.0621422167046002</v>
      </c>
      <c r="AE82" s="40">
        <f t="shared" si="74"/>
        <v>-14.557857783295399</v>
      </c>
      <c r="AF82" s="40">
        <f t="shared" si="75"/>
        <v>-492.3950884985283</v>
      </c>
      <c r="AG82" s="30">
        <v>935.3</v>
      </c>
      <c r="AJ82" s="30">
        <f t="shared" si="76"/>
        <v>1664.8339999999998</v>
      </c>
      <c r="AK82" s="30">
        <f t="shared" si="77"/>
        <v>1618.069</v>
      </c>
      <c r="AL82" s="30">
        <f t="shared" si="78"/>
        <v>0</v>
      </c>
      <c r="AM82" s="30">
        <f t="shared" si="79"/>
        <v>0</v>
      </c>
      <c r="AN82" s="30">
        <f t="shared" si="80"/>
        <v>0</v>
      </c>
      <c r="AO82" s="30">
        <f t="shared" si="81"/>
        <v>224.47199999999998</v>
      </c>
      <c r="AP82" s="30">
        <f t="shared" si="82"/>
        <v>46.765</v>
      </c>
      <c r="AQ82" s="30">
        <f t="shared" si="83"/>
        <v>0</v>
      </c>
      <c r="AR82" s="30">
        <f t="shared" si="84"/>
        <v>4395.91</v>
      </c>
      <c r="AS82" s="30">
        <f t="shared" si="85"/>
        <v>579.886</v>
      </c>
      <c r="AT82" s="30">
        <f t="shared" si="86"/>
        <v>570.533</v>
      </c>
      <c r="AU82" s="30">
        <f t="shared" si="87"/>
        <v>280.59000000000003</v>
      </c>
      <c r="AV82" s="30">
        <f t="shared" si="88"/>
        <v>159.001</v>
      </c>
      <c r="AW82" s="30">
        <f t="shared" si="89"/>
        <v>271.23699999999997</v>
      </c>
      <c r="AX82" s="30">
        <f t="shared" si="90"/>
        <v>233.825</v>
      </c>
      <c r="AY82" s="30">
        <f t="shared" si="91"/>
        <v>1094.301</v>
      </c>
      <c r="AZ82" s="30">
        <f t="shared" si="92"/>
        <v>3460.61</v>
      </c>
      <c r="BA82" s="30">
        <f t="shared" si="93"/>
        <v>9.353</v>
      </c>
      <c r="BB82" s="30">
        <f t="shared" si="94"/>
        <v>0</v>
      </c>
      <c r="BC82" s="30">
        <f t="shared" si="95"/>
        <v>14609.385999999999</v>
      </c>
      <c r="BD82" s="30">
        <f t="shared" si="96"/>
        <v>4115.32</v>
      </c>
      <c r="BE82" s="30">
        <f t="shared" si="97"/>
        <v>18724.706</v>
      </c>
      <c r="IQ82"/>
      <c r="IR82"/>
      <c r="IS82"/>
      <c r="IT82"/>
      <c r="IU82"/>
      <c r="IV82"/>
    </row>
    <row r="83" spans="1:256" s="30" customFormat="1" ht="12.75">
      <c r="A83" s="30">
        <v>68</v>
      </c>
      <c r="B83" s="54" t="s">
        <v>135</v>
      </c>
      <c r="C83" s="32">
        <v>1.78</v>
      </c>
      <c r="D83" s="33">
        <v>1.73</v>
      </c>
      <c r="E83" s="33"/>
      <c r="F83" s="33"/>
      <c r="G83" s="33"/>
      <c r="H83" s="33">
        <v>0.24</v>
      </c>
      <c r="I83" s="33">
        <v>0.05</v>
      </c>
      <c r="J83" s="33"/>
      <c r="K83" s="33">
        <v>4.7</v>
      </c>
      <c r="L83" s="34">
        <v>0.62</v>
      </c>
      <c r="M83" s="34">
        <v>0.61</v>
      </c>
      <c r="N83" s="33">
        <v>0.30000000000000004</v>
      </c>
      <c r="O83" s="33">
        <v>0.17</v>
      </c>
      <c r="P83" s="33">
        <v>0.29</v>
      </c>
      <c r="Q83" s="33">
        <v>0.25</v>
      </c>
      <c r="R83" s="45">
        <v>1.17</v>
      </c>
      <c r="S83" s="33">
        <v>3.7</v>
      </c>
      <c r="T83" s="33">
        <v>0.01</v>
      </c>
      <c r="U83" s="33"/>
      <c r="V83" s="30">
        <f t="shared" si="68"/>
        <v>15.62</v>
      </c>
      <c r="W83" s="30">
        <v>3.71</v>
      </c>
      <c r="X83" s="37">
        <f t="shared" si="69"/>
        <v>19.33</v>
      </c>
      <c r="Y83" s="38">
        <f t="shared" si="70"/>
        <v>4.4</v>
      </c>
      <c r="Z83" s="39">
        <v>20.02</v>
      </c>
      <c r="AA83" s="40">
        <f t="shared" si="71"/>
        <v>18.8487</v>
      </c>
      <c r="AB83" s="32">
        <v>17.900000000000002</v>
      </c>
      <c r="AC83" s="37">
        <f t="shared" si="72"/>
        <v>7.988826815642436</v>
      </c>
      <c r="AD83" s="41">
        <f t="shared" si="73"/>
        <v>1.0621422167046002</v>
      </c>
      <c r="AE83" s="40">
        <f t="shared" si="74"/>
        <v>-14.557857783295399</v>
      </c>
      <c r="AF83" s="40">
        <f t="shared" si="75"/>
        <v>-492.3950884985283</v>
      </c>
      <c r="AG83" s="30">
        <v>4420.3</v>
      </c>
      <c r="AJ83" s="30">
        <f t="shared" si="76"/>
        <v>7868.134</v>
      </c>
      <c r="AK83" s="30">
        <f t="shared" si="77"/>
        <v>7647.119000000001</v>
      </c>
      <c r="AL83" s="30">
        <f t="shared" si="78"/>
        <v>0</v>
      </c>
      <c r="AM83" s="30">
        <f t="shared" si="79"/>
        <v>0</v>
      </c>
      <c r="AN83" s="30">
        <f t="shared" si="80"/>
        <v>0</v>
      </c>
      <c r="AO83" s="30">
        <f t="shared" si="81"/>
        <v>1060.872</v>
      </c>
      <c r="AP83" s="30">
        <f t="shared" si="82"/>
        <v>221.01500000000001</v>
      </c>
      <c r="AQ83" s="30">
        <f t="shared" si="83"/>
        <v>0</v>
      </c>
      <c r="AR83" s="30">
        <f t="shared" si="84"/>
        <v>20775.41</v>
      </c>
      <c r="AS83" s="30">
        <f t="shared" si="85"/>
        <v>2740.5860000000002</v>
      </c>
      <c r="AT83" s="30">
        <f t="shared" si="86"/>
        <v>2696.3830000000003</v>
      </c>
      <c r="AU83" s="30">
        <f t="shared" si="87"/>
        <v>1326.0900000000001</v>
      </c>
      <c r="AV83" s="30">
        <f t="shared" si="88"/>
        <v>751.4510000000001</v>
      </c>
      <c r="AW83" s="30">
        <f t="shared" si="89"/>
        <v>1281.887</v>
      </c>
      <c r="AX83" s="30">
        <f t="shared" si="90"/>
        <v>1105.075</v>
      </c>
      <c r="AY83" s="30">
        <f t="shared" si="91"/>
        <v>5171.751</v>
      </c>
      <c r="AZ83" s="30">
        <f t="shared" si="92"/>
        <v>16355.11</v>
      </c>
      <c r="BA83" s="30">
        <f t="shared" si="93"/>
        <v>44.203</v>
      </c>
      <c r="BB83" s="30">
        <f t="shared" si="94"/>
        <v>0</v>
      </c>
      <c r="BC83" s="30">
        <f t="shared" si="95"/>
        <v>69045.086</v>
      </c>
      <c r="BD83" s="30">
        <f t="shared" si="96"/>
        <v>19449.320000000003</v>
      </c>
      <c r="BE83" s="30">
        <f t="shared" si="97"/>
        <v>88494.406</v>
      </c>
      <c r="IQ83"/>
      <c r="IR83"/>
      <c r="IS83"/>
      <c r="IT83"/>
      <c r="IU83"/>
      <c r="IV83"/>
    </row>
    <row r="84" spans="1:256" s="30" customFormat="1" ht="12.75">
      <c r="A84" s="30">
        <v>69</v>
      </c>
      <c r="B84" s="54" t="s">
        <v>136</v>
      </c>
      <c r="C84" s="32">
        <v>1.78</v>
      </c>
      <c r="D84" s="33">
        <v>1.73</v>
      </c>
      <c r="E84" s="33"/>
      <c r="F84" s="33"/>
      <c r="G84" s="33"/>
      <c r="H84" s="33">
        <v>0.01</v>
      </c>
      <c r="I84" s="33">
        <v>0.05</v>
      </c>
      <c r="J84" s="33"/>
      <c r="K84" s="33">
        <v>4.7</v>
      </c>
      <c r="L84" s="34">
        <v>0.62</v>
      </c>
      <c r="M84" s="34">
        <v>0.61</v>
      </c>
      <c r="N84" s="33">
        <v>0.30000000000000004</v>
      </c>
      <c r="O84" s="33">
        <v>0.17</v>
      </c>
      <c r="P84" s="33">
        <v>0.29</v>
      </c>
      <c r="Q84" s="33">
        <v>0.25</v>
      </c>
      <c r="R84" s="45">
        <v>1.17</v>
      </c>
      <c r="S84" s="33">
        <v>3.7</v>
      </c>
      <c r="T84" s="33">
        <v>0.01</v>
      </c>
      <c r="U84" s="33"/>
      <c r="V84" s="30">
        <f t="shared" si="68"/>
        <v>15.389999999999999</v>
      </c>
      <c r="W84" s="30">
        <v>3.82</v>
      </c>
      <c r="X84" s="37">
        <f t="shared" si="69"/>
        <v>19.209999999999997</v>
      </c>
      <c r="Y84" s="38">
        <f t="shared" si="70"/>
        <v>4.49</v>
      </c>
      <c r="Z84" s="39">
        <v>19.88</v>
      </c>
      <c r="AA84" s="40">
        <f t="shared" si="71"/>
        <v>18.72234</v>
      </c>
      <c r="AB84" s="32">
        <v>17.78</v>
      </c>
      <c r="AC84" s="37">
        <f t="shared" si="72"/>
        <v>8.042744656917854</v>
      </c>
      <c r="AD84" s="41">
        <f t="shared" si="73"/>
        <v>1.061833082830458</v>
      </c>
      <c r="AE84" s="40">
        <f t="shared" si="74"/>
        <v>-14.32816691716954</v>
      </c>
      <c r="AF84" s="40">
        <f t="shared" si="75"/>
        <v>-475.08290359082565</v>
      </c>
      <c r="AG84" s="30">
        <v>4487.8</v>
      </c>
      <c r="AJ84" s="30">
        <f t="shared" si="76"/>
        <v>7988.284000000001</v>
      </c>
      <c r="AK84" s="30">
        <f t="shared" si="77"/>
        <v>7763.894</v>
      </c>
      <c r="AL84" s="30">
        <f t="shared" si="78"/>
        <v>0</v>
      </c>
      <c r="AM84" s="30">
        <f t="shared" si="79"/>
        <v>0</v>
      </c>
      <c r="AN84" s="30">
        <f t="shared" si="80"/>
        <v>0</v>
      </c>
      <c r="AO84" s="30">
        <f t="shared" si="81"/>
        <v>44.878</v>
      </c>
      <c r="AP84" s="30">
        <f t="shared" si="82"/>
        <v>224.39000000000001</v>
      </c>
      <c r="AQ84" s="30">
        <f t="shared" si="83"/>
        <v>0</v>
      </c>
      <c r="AR84" s="30">
        <f t="shared" si="84"/>
        <v>21092.66</v>
      </c>
      <c r="AS84" s="30">
        <f t="shared" si="85"/>
        <v>2782.436</v>
      </c>
      <c r="AT84" s="30">
        <f t="shared" si="86"/>
        <v>2737.558</v>
      </c>
      <c r="AU84" s="30">
        <f t="shared" si="87"/>
        <v>1346.3400000000001</v>
      </c>
      <c r="AV84" s="30">
        <f t="shared" si="88"/>
        <v>762.926</v>
      </c>
      <c r="AW84" s="30">
        <f t="shared" si="89"/>
        <v>1301.462</v>
      </c>
      <c r="AX84" s="30">
        <f t="shared" si="90"/>
        <v>1121.95</v>
      </c>
      <c r="AY84" s="30">
        <f t="shared" si="91"/>
        <v>5250.726</v>
      </c>
      <c r="AZ84" s="30">
        <f t="shared" si="92"/>
        <v>16604.86</v>
      </c>
      <c r="BA84" s="30">
        <f t="shared" si="93"/>
        <v>44.878</v>
      </c>
      <c r="BB84" s="30">
        <f t="shared" si="94"/>
        <v>0</v>
      </c>
      <c r="BC84" s="30">
        <f t="shared" si="95"/>
        <v>69067.242</v>
      </c>
      <c r="BD84" s="30">
        <f t="shared" si="96"/>
        <v>20150.222</v>
      </c>
      <c r="BE84" s="30">
        <f t="shared" si="97"/>
        <v>89217.46399999999</v>
      </c>
      <c r="IQ84"/>
      <c r="IR84"/>
      <c r="IS84"/>
      <c r="IT84"/>
      <c r="IU84"/>
      <c r="IV84"/>
    </row>
    <row r="85" spans="1:256" s="30" customFormat="1" ht="12.75">
      <c r="A85" s="30">
        <v>70</v>
      </c>
      <c r="B85" s="54" t="s">
        <v>137</v>
      </c>
      <c r="C85" s="32">
        <v>1.78</v>
      </c>
      <c r="D85" s="33">
        <v>1.73</v>
      </c>
      <c r="E85" s="33"/>
      <c r="F85" s="33"/>
      <c r="G85" s="33"/>
      <c r="H85" s="33">
        <v>0.01</v>
      </c>
      <c r="I85" s="33">
        <v>0.05</v>
      </c>
      <c r="J85" s="33"/>
      <c r="K85" s="33">
        <v>4.7</v>
      </c>
      <c r="L85" s="34">
        <v>0.62</v>
      </c>
      <c r="M85" s="34">
        <v>0.61</v>
      </c>
      <c r="N85" s="33">
        <v>0.30000000000000004</v>
      </c>
      <c r="O85" s="33">
        <v>0.17</v>
      </c>
      <c r="P85" s="33">
        <v>0.29</v>
      </c>
      <c r="Q85" s="33">
        <v>0.25</v>
      </c>
      <c r="R85" s="45">
        <v>1.17</v>
      </c>
      <c r="S85" s="33">
        <v>3.7</v>
      </c>
      <c r="T85" s="33">
        <v>0.01</v>
      </c>
      <c r="U85" s="33"/>
      <c r="V85" s="30">
        <f t="shared" si="68"/>
        <v>15.389999999999999</v>
      </c>
      <c r="W85" s="30">
        <v>3.82</v>
      </c>
      <c r="X85" s="37">
        <f t="shared" si="69"/>
        <v>19.209999999999997</v>
      </c>
      <c r="Y85" s="38">
        <f t="shared" si="70"/>
        <v>4.49</v>
      </c>
      <c r="Z85" s="39">
        <v>19.88</v>
      </c>
      <c r="AA85" s="40">
        <f t="shared" si="71"/>
        <v>18.72234</v>
      </c>
      <c r="AB85" s="32">
        <v>17.78</v>
      </c>
      <c r="AC85" s="37">
        <f t="shared" si="72"/>
        <v>8.042744656917854</v>
      </c>
      <c r="AD85" s="41">
        <f t="shared" si="73"/>
        <v>1.061833082830458</v>
      </c>
      <c r="AE85" s="40">
        <f t="shared" si="74"/>
        <v>-14.32816691716954</v>
      </c>
      <c r="AF85" s="40">
        <f t="shared" si="75"/>
        <v>-475.08290359082565</v>
      </c>
      <c r="AG85" s="30">
        <v>1484.7</v>
      </c>
      <c r="AJ85" s="30">
        <f t="shared" si="76"/>
        <v>2642.766</v>
      </c>
      <c r="AK85" s="30">
        <f t="shared" si="77"/>
        <v>2568.531</v>
      </c>
      <c r="AL85" s="30">
        <f t="shared" si="78"/>
        <v>0</v>
      </c>
      <c r="AM85" s="30">
        <f t="shared" si="79"/>
        <v>0</v>
      </c>
      <c r="AN85" s="30">
        <f t="shared" si="80"/>
        <v>0</v>
      </c>
      <c r="AO85" s="30">
        <f t="shared" si="81"/>
        <v>14.847000000000001</v>
      </c>
      <c r="AP85" s="30">
        <f t="shared" si="82"/>
        <v>74.235</v>
      </c>
      <c r="AQ85" s="30">
        <f t="shared" si="83"/>
        <v>0</v>
      </c>
      <c r="AR85" s="30">
        <f t="shared" si="84"/>
        <v>6978.09</v>
      </c>
      <c r="AS85" s="30">
        <f t="shared" si="85"/>
        <v>920.514</v>
      </c>
      <c r="AT85" s="30">
        <f t="shared" si="86"/>
        <v>905.667</v>
      </c>
      <c r="AU85" s="30">
        <f t="shared" si="87"/>
        <v>445.4100000000001</v>
      </c>
      <c r="AV85" s="30">
        <f t="shared" si="88"/>
        <v>252.39900000000003</v>
      </c>
      <c r="AW85" s="30">
        <f t="shared" si="89"/>
        <v>430.563</v>
      </c>
      <c r="AX85" s="30">
        <f t="shared" si="90"/>
        <v>371.175</v>
      </c>
      <c r="AY85" s="30">
        <f t="shared" si="91"/>
        <v>1737.099</v>
      </c>
      <c r="AZ85" s="30">
        <f t="shared" si="92"/>
        <v>5493.39</v>
      </c>
      <c r="BA85" s="30">
        <f t="shared" si="93"/>
        <v>14.847000000000001</v>
      </c>
      <c r="BB85" s="30">
        <f t="shared" si="94"/>
        <v>0</v>
      </c>
      <c r="BC85" s="30">
        <f t="shared" si="95"/>
        <v>22849.533</v>
      </c>
      <c r="BD85" s="30">
        <f t="shared" si="96"/>
        <v>6666.303000000001</v>
      </c>
      <c r="BE85" s="30">
        <f t="shared" si="97"/>
        <v>29515.836</v>
      </c>
      <c r="IQ85"/>
      <c r="IR85"/>
      <c r="IS85"/>
      <c r="IT85"/>
      <c r="IU85"/>
      <c r="IV85"/>
    </row>
    <row r="86" spans="1:256" s="30" customFormat="1" ht="12.75">
      <c r="A86" s="30">
        <v>71</v>
      </c>
      <c r="B86" s="31" t="s">
        <v>138</v>
      </c>
      <c r="C86" s="32">
        <v>1.78</v>
      </c>
      <c r="D86" s="33">
        <v>1.73</v>
      </c>
      <c r="E86" s="33"/>
      <c r="F86" s="33"/>
      <c r="G86" s="33"/>
      <c r="H86" s="33">
        <v>0.24</v>
      </c>
      <c r="I86" s="33"/>
      <c r="J86" s="33"/>
      <c r="K86" s="33">
        <v>4.7</v>
      </c>
      <c r="L86" s="34">
        <v>0.62</v>
      </c>
      <c r="M86" s="34">
        <v>0.61</v>
      </c>
      <c r="N86" s="33">
        <v>0.30000000000000004</v>
      </c>
      <c r="O86" s="33">
        <v>0.17</v>
      </c>
      <c r="P86" s="33">
        <v>0.29</v>
      </c>
      <c r="Q86" s="33">
        <v>0.25</v>
      </c>
      <c r="R86" s="33"/>
      <c r="S86" s="33">
        <v>3.7</v>
      </c>
      <c r="T86" s="33">
        <v>0.01</v>
      </c>
      <c r="U86" s="33"/>
      <c r="V86" s="30">
        <f t="shared" si="68"/>
        <v>14.399999999999997</v>
      </c>
      <c r="W86" s="30">
        <v>0.65</v>
      </c>
      <c r="X86" s="37">
        <f t="shared" si="69"/>
        <v>15.049999999999997</v>
      </c>
      <c r="Y86" s="38">
        <f t="shared" si="70"/>
        <v>0.9700000000000024</v>
      </c>
      <c r="Z86" s="40">
        <v>15.37</v>
      </c>
      <c r="AA86" s="40">
        <f t="shared" si="71"/>
        <v>14.468219999999999</v>
      </c>
      <c r="AB86" s="32">
        <v>13.74</v>
      </c>
      <c r="AC86" s="37">
        <f t="shared" si="72"/>
        <v>9.534206695778735</v>
      </c>
      <c r="AD86" s="41">
        <f t="shared" si="73"/>
        <v>1.062328330644682</v>
      </c>
      <c r="AE86" s="40">
        <f t="shared" si="74"/>
        <v>-13.337671669355315</v>
      </c>
      <c r="AF86" s="40">
        <f t="shared" si="75"/>
        <v>-2151.949487593125</v>
      </c>
      <c r="AG86" s="30">
        <v>202.2</v>
      </c>
      <c r="AH86" s="30" t="s">
        <v>139</v>
      </c>
      <c r="AJ86" s="30">
        <f t="shared" si="76"/>
        <v>359.916</v>
      </c>
      <c r="AK86" s="30">
        <f t="shared" si="77"/>
        <v>349.806</v>
      </c>
      <c r="AL86" s="30">
        <f t="shared" si="78"/>
        <v>0</v>
      </c>
      <c r="AM86" s="30">
        <f t="shared" si="79"/>
        <v>0</v>
      </c>
      <c r="AN86" s="30">
        <f t="shared" si="80"/>
        <v>0</v>
      </c>
      <c r="AO86" s="30">
        <f t="shared" si="81"/>
        <v>48.528</v>
      </c>
      <c r="AP86" s="30">
        <f t="shared" si="82"/>
        <v>0</v>
      </c>
      <c r="AQ86" s="30">
        <f t="shared" si="83"/>
        <v>0</v>
      </c>
      <c r="AR86" s="30">
        <f t="shared" si="84"/>
        <v>950.34</v>
      </c>
      <c r="AS86" s="30">
        <f t="shared" si="85"/>
        <v>125.36399999999999</v>
      </c>
      <c r="AT86" s="30">
        <f t="shared" si="86"/>
        <v>123.34199999999998</v>
      </c>
      <c r="AU86" s="30">
        <f t="shared" si="87"/>
        <v>60.660000000000004</v>
      </c>
      <c r="AV86" s="30">
        <f t="shared" si="88"/>
        <v>34.374</v>
      </c>
      <c r="AW86" s="30">
        <f t="shared" si="89"/>
        <v>58.63799999999999</v>
      </c>
      <c r="AX86" s="30">
        <f t="shared" si="90"/>
        <v>50.55</v>
      </c>
      <c r="AY86" s="30">
        <f t="shared" si="91"/>
        <v>0</v>
      </c>
      <c r="AZ86" s="30">
        <f t="shared" si="92"/>
        <v>748.14</v>
      </c>
      <c r="BA86" s="30">
        <f t="shared" si="93"/>
        <v>2.022</v>
      </c>
      <c r="BB86" s="30">
        <f t="shared" si="94"/>
        <v>0</v>
      </c>
      <c r="BC86" s="30">
        <f t="shared" si="95"/>
        <v>2911.6799999999994</v>
      </c>
      <c r="BD86" s="30">
        <f t="shared" si="96"/>
        <v>196.13400000000047</v>
      </c>
      <c r="BE86" s="30">
        <f t="shared" si="97"/>
        <v>3107.814</v>
      </c>
      <c r="IQ86"/>
      <c r="IR86"/>
      <c r="IS86"/>
      <c r="IT86"/>
      <c r="IU86"/>
      <c r="IV86"/>
    </row>
    <row r="87" spans="1:256" s="42" customFormat="1" ht="12.75">
      <c r="A87" s="42">
        <v>72</v>
      </c>
      <c r="B87" s="43" t="s">
        <v>140</v>
      </c>
      <c r="C87" s="44">
        <v>1.78</v>
      </c>
      <c r="D87" s="45"/>
      <c r="E87" s="45"/>
      <c r="F87" s="45"/>
      <c r="G87" s="45"/>
      <c r="H87" s="45">
        <v>0.24</v>
      </c>
      <c r="I87" s="45"/>
      <c r="J87" s="45"/>
      <c r="K87" s="33">
        <v>4.7</v>
      </c>
      <c r="L87" s="34">
        <v>0.62</v>
      </c>
      <c r="M87" s="46"/>
      <c r="N87" s="33">
        <v>0.30000000000000004</v>
      </c>
      <c r="O87" s="45">
        <v>0.17</v>
      </c>
      <c r="P87" s="33">
        <v>0.29</v>
      </c>
      <c r="Q87" s="33">
        <v>0.25</v>
      </c>
      <c r="R87" s="45"/>
      <c r="S87" s="33">
        <v>3.7</v>
      </c>
      <c r="T87" s="45">
        <v>0.01</v>
      </c>
      <c r="U87" s="45"/>
      <c r="V87" s="42">
        <f t="shared" si="68"/>
        <v>12.06</v>
      </c>
      <c r="W87" s="47">
        <v>2.64</v>
      </c>
      <c r="X87" s="48">
        <f t="shared" si="69"/>
        <v>14.700000000000001</v>
      </c>
      <c r="Y87" s="38">
        <f t="shared" si="70"/>
        <v>3.3099999999999987</v>
      </c>
      <c r="Z87" s="39">
        <v>15.37</v>
      </c>
      <c r="AA87" s="49">
        <f t="shared" si="71"/>
        <v>14.468219999999999</v>
      </c>
      <c r="AB87" s="44">
        <v>13.74</v>
      </c>
      <c r="AC87" s="48">
        <f t="shared" si="72"/>
        <v>6.986899563318794</v>
      </c>
      <c r="AD87" s="41">
        <f t="shared" si="73"/>
        <v>1.062328330644682</v>
      </c>
      <c r="AE87" s="49">
        <f t="shared" si="74"/>
        <v>-10.997671669355318</v>
      </c>
      <c r="AF87" s="49">
        <f t="shared" si="75"/>
        <v>-516.5784723240652</v>
      </c>
      <c r="AG87" s="42">
        <v>95.9</v>
      </c>
      <c r="AJ87" s="30">
        <f t="shared" si="76"/>
        <v>170.70200000000003</v>
      </c>
      <c r="AK87" s="30">
        <f t="shared" si="77"/>
        <v>0</v>
      </c>
      <c r="AL87" s="30">
        <f t="shared" si="78"/>
        <v>0</v>
      </c>
      <c r="AM87" s="30">
        <f t="shared" si="79"/>
        <v>0</v>
      </c>
      <c r="AN87" s="30">
        <f t="shared" si="80"/>
        <v>0</v>
      </c>
      <c r="AO87" s="30">
        <f t="shared" si="81"/>
        <v>23.016000000000002</v>
      </c>
      <c r="AP87" s="30">
        <f t="shared" si="82"/>
        <v>0</v>
      </c>
      <c r="AQ87" s="30">
        <f t="shared" si="83"/>
        <v>0</v>
      </c>
      <c r="AR87" s="30">
        <f t="shared" si="84"/>
        <v>450.73</v>
      </c>
      <c r="AS87" s="30">
        <f t="shared" si="85"/>
        <v>59.458000000000006</v>
      </c>
      <c r="AT87" s="30">
        <f t="shared" si="86"/>
        <v>0</v>
      </c>
      <c r="AU87" s="30">
        <f t="shared" si="87"/>
        <v>28.770000000000007</v>
      </c>
      <c r="AV87" s="30">
        <f t="shared" si="88"/>
        <v>16.303</v>
      </c>
      <c r="AW87" s="30">
        <f t="shared" si="89"/>
        <v>27.811</v>
      </c>
      <c r="AX87" s="30">
        <f t="shared" si="90"/>
        <v>23.975</v>
      </c>
      <c r="AY87" s="30">
        <f t="shared" si="91"/>
        <v>0</v>
      </c>
      <c r="AZ87" s="30">
        <f t="shared" si="92"/>
        <v>354.83000000000004</v>
      </c>
      <c r="BA87" s="30">
        <f t="shared" si="93"/>
        <v>0.9590000000000001</v>
      </c>
      <c r="BB87" s="30">
        <f t="shared" si="94"/>
        <v>0</v>
      </c>
      <c r="BC87" s="30">
        <f t="shared" si="95"/>
        <v>1156.554</v>
      </c>
      <c r="BD87" s="30">
        <f t="shared" si="96"/>
        <v>317.4289999999999</v>
      </c>
      <c r="BE87" s="30">
        <f t="shared" si="97"/>
        <v>1473.983</v>
      </c>
      <c r="IQ87"/>
      <c r="IR87"/>
      <c r="IS87"/>
      <c r="IT87"/>
      <c r="IU87"/>
      <c r="IV87"/>
    </row>
    <row r="88" spans="1:256" s="42" customFormat="1" ht="12.75">
      <c r="A88" s="42">
        <v>73</v>
      </c>
      <c r="B88" s="43" t="s">
        <v>141</v>
      </c>
      <c r="C88" s="44">
        <v>1.78</v>
      </c>
      <c r="D88" s="45"/>
      <c r="E88" s="45"/>
      <c r="F88" s="45"/>
      <c r="G88" s="45"/>
      <c r="H88" s="45">
        <v>0.24</v>
      </c>
      <c r="I88" s="45"/>
      <c r="J88" s="45"/>
      <c r="K88" s="33">
        <v>4.7</v>
      </c>
      <c r="L88" s="34">
        <v>0.62</v>
      </c>
      <c r="M88" s="46"/>
      <c r="N88" s="33">
        <v>0.30000000000000004</v>
      </c>
      <c r="O88" s="45">
        <v>0.17</v>
      </c>
      <c r="P88" s="33">
        <v>0.29</v>
      </c>
      <c r="Q88" s="33">
        <v>0.25</v>
      </c>
      <c r="R88" s="45"/>
      <c r="S88" s="33">
        <v>3.7</v>
      </c>
      <c r="T88" s="45">
        <v>0.01</v>
      </c>
      <c r="U88" s="45"/>
      <c r="V88" s="42">
        <f t="shared" si="68"/>
        <v>12.06</v>
      </c>
      <c r="W88" s="47">
        <v>2.64</v>
      </c>
      <c r="X88" s="48">
        <f t="shared" si="69"/>
        <v>14.700000000000001</v>
      </c>
      <c r="Y88" s="38">
        <f t="shared" si="70"/>
        <v>3.3099999999999987</v>
      </c>
      <c r="Z88" s="39">
        <v>15.37</v>
      </c>
      <c r="AA88" s="49">
        <f t="shared" si="71"/>
        <v>14.468219999999999</v>
      </c>
      <c r="AB88" s="44">
        <v>13.74</v>
      </c>
      <c r="AC88" s="48">
        <f t="shared" si="72"/>
        <v>6.986899563318794</v>
      </c>
      <c r="AD88" s="41">
        <f t="shared" si="73"/>
        <v>1.062328330644682</v>
      </c>
      <c r="AE88" s="49">
        <f t="shared" si="74"/>
        <v>-10.997671669355318</v>
      </c>
      <c r="AF88" s="49">
        <f t="shared" si="75"/>
        <v>-516.5784723240652</v>
      </c>
      <c r="AG88" s="42">
        <v>105.3</v>
      </c>
      <c r="AJ88" s="30">
        <f t="shared" si="76"/>
        <v>187.434</v>
      </c>
      <c r="AK88" s="30">
        <f t="shared" si="77"/>
        <v>0</v>
      </c>
      <c r="AL88" s="30">
        <f t="shared" si="78"/>
        <v>0</v>
      </c>
      <c r="AM88" s="30">
        <f t="shared" si="79"/>
        <v>0</v>
      </c>
      <c r="AN88" s="30">
        <f t="shared" si="80"/>
        <v>0</v>
      </c>
      <c r="AO88" s="30">
        <f t="shared" si="81"/>
        <v>25.272</v>
      </c>
      <c r="AP88" s="30">
        <f t="shared" si="82"/>
        <v>0</v>
      </c>
      <c r="AQ88" s="30">
        <f t="shared" si="83"/>
        <v>0</v>
      </c>
      <c r="AR88" s="30">
        <f t="shared" si="84"/>
        <v>494.91</v>
      </c>
      <c r="AS88" s="30">
        <f t="shared" si="85"/>
        <v>65.286</v>
      </c>
      <c r="AT88" s="30">
        <f t="shared" si="86"/>
        <v>0</v>
      </c>
      <c r="AU88" s="30">
        <f t="shared" si="87"/>
        <v>31.590000000000003</v>
      </c>
      <c r="AV88" s="30">
        <f t="shared" si="88"/>
        <v>17.901</v>
      </c>
      <c r="AW88" s="30">
        <f t="shared" si="89"/>
        <v>30.536999999999995</v>
      </c>
      <c r="AX88" s="30">
        <f t="shared" si="90"/>
        <v>26.325</v>
      </c>
      <c r="AY88" s="30">
        <f t="shared" si="91"/>
        <v>0</v>
      </c>
      <c r="AZ88" s="30">
        <f t="shared" si="92"/>
        <v>389.61</v>
      </c>
      <c r="BA88" s="30">
        <f t="shared" si="93"/>
        <v>1.053</v>
      </c>
      <c r="BB88" s="30">
        <f t="shared" si="94"/>
        <v>0</v>
      </c>
      <c r="BC88" s="30">
        <f t="shared" si="95"/>
        <v>1269.9180000000001</v>
      </c>
      <c r="BD88" s="30">
        <f t="shared" si="96"/>
        <v>348.54299999999984</v>
      </c>
      <c r="BE88" s="30">
        <f t="shared" si="97"/>
        <v>1618.4609999999998</v>
      </c>
      <c r="IQ88"/>
      <c r="IR88"/>
      <c r="IS88"/>
      <c r="IT88"/>
      <c r="IU88"/>
      <c r="IV88"/>
    </row>
    <row r="89" spans="25:256" s="50" customFormat="1" ht="12.75">
      <c r="Y89" s="38"/>
      <c r="Z89" s="52"/>
      <c r="AA89" s="52"/>
      <c r="AD89" s="53"/>
      <c r="AJ89" s="30">
        <f t="shared" si="76"/>
        <v>0</v>
      </c>
      <c r="AK89" s="30">
        <f t="shared" si="77"/>
        <v>0</v>
      </c>
      <c r="AL89" s="30">
        <f t="shared" si="78"/>
        <v>0</v>
      </c>
      <c r="AM89" s="30">
        <f t="shared" si="79"/>
        <v>0</v>
      </c>
      <c r="AN89" s="30">
        <f t="shared" si="80"/>
        <v>0</v>
      </c>
      <c r="AO89" s="30">
        <f t="shared" si="81"/>
        <v>0</v>
      </c>
      <c r="AP89" s="30">
        <f t="shared" si="82"/>
        <v>0</v>
      </c>
      <c r="AQ89" s="30">
        <f t="shared" si="83"/>
        <v>0</v>
      </c>
      <c r="AR89" s="30">
        <f t="shared" si="84"/>
        <v>0</v>
      </c>
      <c r="AS89" s="30">
        <f t="shared" si="85"/>
        <v>0</v>
      </c>
      <c r="AT89" s="30">
        <f t="shared" si="86"/>
        <v>0</v>
      </c>
      <c r="AU89" s="30">
        <f t="shared" si="87"/>
        <v>0</v>
      </c>
      <c r="AV89" s="30">
        <f t="shared" si="88"/>
        <v>0</v>
      </c>
      <c r="AW89" s="30">
        <f t="shared" si="89"/>
        <v>0</v>
      </c>
      <c r="AX89" s="30">
        <f t="shared" si="90"/>
        <v>0</v>
      </c>
      <c r="AY89" s="30">
        <f t="shared" si="91"/>
        <v>0</v>
      </c>
      <c r="AZ89" s="30">
        <f t="shared" si="92"/>
        <v>0</v>
      </c>
      <c r="BA89" s="30">
        <f t="shared" si="93"/>
        <v>0</v>
      </c>
      <c r="BB89" s="30">
        <f t="shared" si="94"/>
        <v>0</v>
      </c>
      <c r="BC89" s="30">
        <f t="shared" si="95"/>
        <v>0</v>
      </c>
      <c r="BD89" s="30">
        <f t="shared" si="96"/>
        <v>0</v>
      </c>
      <c r="BE89" s="30">
        <f t="shared" si="97"/>
        <v>0</v>
      </c>
      <c r="IQ89"/>
      <c r="IR89"/>
      <c r="IS89"/>
      <c r="IT89"/>
      <c r="IU89"/>
      <c r="IV89"/>
    </row>
    <row r="90" spans="25:256" s="50" customFormat="1" ht="12.75">
      <c r="Y90" s="38"/>
      <c r="Z90" s="52"/>
      <c r="AA90" s="52"/>
      <c r="AD90" s="53"/>
      <c r="AJ90" s="30">
        <f t="shared" si="76"/>
        <v>0</v>
      </c>
      <c r="AK90" s="30">
        <f t="shared" si="77"/>
        <v>0</v>
      </c>
      <c r="AL90" s="30">
        <f t="shared" si="78"/>
        <v>0</v>
      </c>
      <c r="AM90" s="30">
        <f t="shared" si="79"/>
        <v>0</v>
      </c>
      <c r="AN90" s="30">
        <f t="shared" si="80"/>
        <v>0</v>
      </c>
      <c r="AO90" s="30">
        <f t="shared" si="81"/>
        <v>0</v>
      </c>
      <c r="AP90" s="30">
        <f t="shared" si="82"/>
        <v>0</v>
      </c>
      <c r="AQ90" s="30">
        <f t="shared" si="83"/>
        <v>0</v>
      </c>
      <c r="AR90" s="30">
        <f t="shared" si="84"/>
        <v>0</v>
      </c>
      <c r="AS90" s="30">
        <f t="shared" si="85"/>
        <v>0</v>
      </c>
      <c r="AT90" s="30">
        <f t="shared" si="86"/>
        <v>0</v>
      </c>
      <c r="AU90" s="30">
        <f t="shared" si="87"/>
        <v>0</v>
      </c>
      <c r="AV90" s="30">
        <f t="shared" si="88"/>
        <v>0</v>
      </c>
      <c r="AW90" s="30">
        <f t="shared" si="89"/>
        <v>0</v>
      </c>
      <c r="AX90" s="30">
        <f t="shared" si="90"/>
        <v>0</v>
      </c>
      <c r="AY90" s="30">
        <f t="shared" si="91"/>
        <v>0</v>
      </c>
      <c r="AZ90" s="30">
        <f t="shared" si="92"/>
        <v>0</v>
      </c>
      <c r="BA90" s="30">
        <f t="shared" si="93"/>
        <v>0</v>
      </c>
      <c r="BB90" s="30">
        <f t="shared" si="94"/>
        <v>0</v>
      </c>
      <c r="BC90" s="30">
        <f t="shared" si="95"/>
        <v>0</v>
      </c>
      <c r="BD90" s="30">
        <f t="shared" si="96"/>
        <v>0</v>
      </c>
      <c r="BE90" s="30">
        <f t="shared" si="97"/>
        <v>0</v>
      </c>
      <c r="IQ90"/>
      <c r="IR90"/>
      <c r="IS90"/>
      <c r="IT90"/>
      <c r="IU90"/>
      <c r="IV90"/>
    </row>
    <row r="91" spans="1:256" s="42" customFormat="1" ht="12.75">
      <c r="A91" s="42">
        <v>74</v>
      </c>
      <c r="B91" s="43" t="s">
        <v>142</v>
      </c>
      <c r="C91" s="44">
        <v>1.78</v>
      </c>
      <c r="D91" s="45"/>
      <c r="E91" s="45"/>
      <c r="F91" s="45"/>
      <c r="G91" s="45"/>
      <c r="H91" s="45">
        <v>0.24</v>
      </c>
      <c r="I91" s="45"/>
      <c r="J91" s="45"/>
      <c r="K91" s="33">
        <v>4.7</v>
      </c>
      <c r="L91" s="34">
        <v>0.62</v>
      </c>
      <c r="M91" s="46"/>
      <c r="N91" s="33">
        <v>0.30000000000000004</v>
      </c>
      <c r="O91" s="45">
        <v>0.17</v>
      </c>
      <c r="P91" s="33">
        <v>0.29</v>
      </c>
      <c r="Q91" s="33">
        <v>0.25</v>
      </c>
      <c r="R91" s="45"/>
      <c r="S91" s="33">
        <v>3.7</v>
      </c>
      <c r="T91" s="45">
        <v>0.01</v>
      </c>
      <c r="U91" s="45"/>
      <c r="V91" s="42">
        <f>SUM(C91:U91)</f>
        <v>12.06</v>
      </c>
      <c r="W91" s="47">
        <v>2.64</v>
      </c>
      <c r="X91" s="48">
        <f>V91+W91</f>
        <v>14.700000000000001</v>
      </c>
      <c r="Y91" s="38">
        <f>Z91-V91</f>
        <v>3.3099999999999987</v>
      </c>
      <c r="Z91" s="39">
        <v>15.37</v>
      </c>
      <c r="AA91" s="49">
        <f>AB91*1.053</f>
        <v>14.468219999999999</v>
      </c>
      <c r="AB91" s="44">
        <v>13.74</v>
      </c>
      <c r="AC91" s="48">
        <f>((X91/AB91)-1)*100</f>
        <v>6.986899563318794</v>
      </c>
      <c r="AD91" s="41">
        <f>Z91/AA91</f>
        <v>1.062328330644682</v>
      </c>
      <c r="AE91" s="49">
        <f>AD91-V91</f>
        <v>-10.997671669355318</v>
      </c>
      <c r="AF91" s="49">
        <f>AE91/W91*100-100</f>
        <v>-516.5784723240652</v>
      </c>
      <c r="AG91" s="42">
        <v>136.5</v>
      </c>
      <c r="AJ91" s="30">
        <f t="shared" si="76"/>
        <v>242.97</v>
      </c>
      <c r="AK91" s="30">
        <f t="shared" si="77"/>
        <v>0</v>
      </c>
      <c r="AL91" s="30">
        <f t="shared" si="78"/>
        <v>0</v>
      </c>
      <c r="AM91" s="30">
        <f t="shared" si="79"/>
        <v>0</v>
      </c>
      <c r="AN91" s="30">
        <f t="shared" si="80"/>
        <v>0</v>
      </c>
      <c r="AO91" s="30">
        <f t="shared" si="81"/>
        <v>32.76</v>
      </c>
      <c r="AP91" s="30">
        <f t="shared" si="82"/>
        <v>0</v>
      </c>
      <c r="AQ91" s="30">
        <f t="shared" si="83"/>
        <v>0</v>
      </c>
      <c r="AR91" s="30">
        <f t="shared" si="84"/>
        <v>641.5500000000001</v>
      </c>
      <c r="AS91" s="30">
        <f t="shared" si="85"/>
        <v>84.63</v>
      </c>
      <c r="AT91" s="30">
        <f t="shared" si="86"/>
        <v>0</v>
      </c>
      <c r="AU91" s="30">
        <f t="shared" si="87"/>
        <v>40.95</v>
      </c>
      <c r="AV91" s="30">
        <f t="shared" si="88"/>
        <v>23.205000000000002</v>
      </c>
      <c r="AW91" s="30">
        <f t="shared" si="89"/>
        <v>39.584999999999994</v>
      </c>
      <c r="AX91" s="30">
        <f t="shared" si="90"/>
        <v>34.125</v>
      </c>
      <c r="AY91" s="30">
        <f t="shared" si="91"/>
        <v>0</v>
      </c>
      <c r="AZ91" s="30">
        <f t="shared" si="92"/>
        <v>505.05</v>
      </c>
      <c r="BA91" s="30">
        <f t="shared" si="93"/>
        <v>1.365</v>
      </c>
      <c r="BB91" s="30">
        <f t="shared" si="94"/>
        <v>0</v>
      </c>
      <c r="BC91" s="30">
        <f t="shared" si="95"/>
        <v>1646.19</v>
      </c>
      <c r="BD91" s="30">
        <f t="shared" si="96"/>
        <v>451.8149999999998</v>
      </c>
      <c r="BE91" s="30">
        <f t="shared" si="97"/>
        <v>2098.005</v>
      </c>
      <c r="IQ91"/>
      <c r="IR91"/>
      <c r="IS91"/>
      <c r="IT91"/>
      <c r="IU91"/>
      <c r="IV91"/>
    </row>
    <row r="92" spans="1:256" s="42" customFormat="1" ht="12.75">
      <c r="A92" s="42">
        <v>75</v>
      </c>
      <c r="B92" s="43" t="s">
        <v>143</v>
      </c>
      <c r="C92" s="44">
        <v>1.78</v>
      </c>
      <c r="D92" s="45"/>
      <c r="E92" s="45"/>
      <c r="F92" s="45"/>
      <c r="G92" s="45"/>
      <c r="H92" s="45">
        <v>0.24</v>
      </c>
      <c r="I92" s="45"/>
      <c r="J92" s="45"/>
      <c r="K92" s="33">
        <v>4.7</v>
      </c>
      <c r="L92" s="34">
        <v>0.62</v>
      </c>
      <c r="M92" s="46"/>
      <c r="N92" s="33">
        <v>0.30000000000000004</v>
      </c>
      <c r="O92" s="45">
        <v>0.17</v>
      </c>
      <c r="P92" s="33">
        <v>0.29</v>
      </c>
      <c r="Q92" s="33">
        <v>0.25</v>
      </c>
      <c r="R92" s="45"/>
      <c r="S92" s="33">
        <v>3.7</v>
      </c>
      <c r="T92" s="45">
        <v>0.01</v>
      </c>
      <c r="U92" s="45"/>
      <c r="V92" s="42">
        <f>SUM(C92:U92)</f>
        <v>12.06</v>
      </c>
      <c r="W92" s="47">
        <v>2.64</v>
      </c>
      <c r="X92" s="48">
        <f>V92+W92</f>
        <v>14.700000000000001</v>
      </c>
      <c r="Y92" s="38">
        <f>Z92-V92</f>
        <v>3.3099999999999987</v>
      </c>
      <c r="Z92" s="40">
        <v>15.37</v>
      </c>
      <c r="AA92" s="49">
        <f>AB92*1.053</f>
        <v>14.468219999999999</v>
      </c>
      <c r="AB92" s="44">
        <v>13.74</v>
      </c>
      <c r="AC92" s="48">
        <f>((X92/AB92)-1)*100</f>
        <v>6.986899563318794</v>
      </c>
      <c r="AD92" s="41">
        <f>Z92/AA92</f>
        <v>1.062328330644682</v>
      </c>
      <c r="AE92" s="49">
        <f>AD92-V92</f>
        <v>-10.997671669355318</v>
      </c>
      <c r="AF92" s="49">
        <f>AE92/W92*100-100</f>
        <v>-516.5784723240652</v>
      </c>
      <c r="AG92" s="42">
        <v>107.4</v>
      </c>
      <c r="AH92" s="42" t="s">
        <v>139</v>
      </c>
      <c r="AJ92" s="30">
        <f t="shared" si="76"/>
        <v>191.17200000000003</v>
      </c>
      <c r="AK92" s="30">
        <f t="shared" si="77"/>
        <v>0</v>
      </c>
      <c r="AL92" s="30">
        <f t="shared" si="78"/>
        <v>0</v>
      </c>
      <c r="AM92" s="30">
        <f t="shared" si="79"/>
        <v>0</v>
      </c>
      <c r="AN92" s="30">
        <f t="shared" si="80"/>
        <v>0</v>
      </c>
      <c r="AO92" s="30">
        <f t="shared" si="81"/>
        <v>25.776</v>
      </c>
      <c r="AP92" s="30">
        <f t="shared" si="82"/>
        <v>0</v>
      </c>
      <c r="AQ92" s="30">
        <f t="shared" si="83"/>
        <v>0</v>
      </c>
      <c r="AR92" s="30">
        <f t="shared" si="84"/>
        <v>504.78000000000003</v>
      </c>
      <c r="AS92" s="30">
        <f t="shared" si="85"/>
        <v>66.58800000000001</v>
      </c>
      <c r="AT92" s="30">
        <f t="shared" si="86"/>
        <v>0</v>
      </c>
      <c r="AU92" s="30">
        <f t="shared" si="87"/>
        <v>32.220000000000006</v>
      </c>
      <c r="AV92" s="30">
        <f t="shared" si="88"/>
        <v>18.258000000000003</v>
      </c>
      <c r="AW92" s="30">
        <f t="shared" si="89"/>
        <v>31.146</v>
      </c>
      <c r="AX92" s="30">
        <f t="shared" si="90"/>
        <v>26.85</v>
      </c>
      <c r="AY92" s="30">
        <f t="shared" si="91"/>
        <v>0</v>
      </c>
      <c r="AZ92" s="30">
        <f t="shared" si="92"/>
        <v>397.38000000000005</v>
      </c>
      <c r="BA92" s="30">
        <f t="shared" si="93"/>
        <v>1.074</v>
      </c>
      <c r="BB92" s="30">
        <f t="shared" si="94"/>
        <v>0</v>
      </c>
      <c r="BC92" s="30">
        <f t="shared" si="95"/>
        <v>1295.2440000000001</v>
      </c>
      <c r="BD92" s="30">
        <f t="shared" si="96"/>
        <v>355.49399999999986</v>
      </c>
      <c r="BE92" s="30">
        <f t="shared" si="97"/>
        <v>1650.738</v>
      </c>
      <c r="IQ92"/>
      <c r="IR92"/>
      <c r="IS92"/>
      <c r="IT92"/>
      <c r="IU92"/>
      <c r="IV92"/>
    </row>
    <row r="93" spans="1:256" s="42" customFormat="1" ht="12.75">
      <c r="A93" s="42">
        <v>76</v>
      </c>
      <c r="B93" s="43" t="s">
        <v>144</v>
      </c>
      <c r="C93" s="44">
        <v>1.78</v>
      </c>
      <c r="D93" s="45"/>
      <c r="E93" s="45"/>
      <c r="F93" s="45"/>
      <c r="G93" s="45"/>
      <c r="H93" s="45">
        <v>0.24</v>
      </c>
      <c r="I93" s="45"/>
      <c r="J93" s="45"/>
      <c r="K93" s="33">
        <v>4.7</v>
      </c>
      <c r="L93" s="34">
        <v>0.62</v>
      </c>
      <c r="M93" s="46"/>
      <c r="N93" s="33">
        <v>0.30000000000000004</v>
      </c>
      <c r="O93" s="45">
        <v>0.17</v>
      </c>
      <c r="P93" s="33">
        <v>0.29</v>
      </c>
      <c r="Q93" s="33">
        <v>0.25</v>
      </c>
      <c r="R93" s="45"/>
      <c r="S93" s="33">
        <v>3.7</v>
      </c>
      <c r="T93" s="45">
        <v>0.01</v>
      </c>
      <c r="U93" s="45"/>
      <c r="V93" s="42">
        <f>SUM(C93:U93)</f>
        <v>12.06</v>
      </c>
      <c r="W93" s="47">
        <v>2.64</v>
      </c>
      <c r="X93" s="48">
        <f>V93+W93</f>
        <v>14.700000000000001</v>
      </c>
      <c r="Y93" s="38">
        <f>Z93-V93</f>
        <v>3.3099999999999987</v>
      </c>
      <c r="Z93" s="39">
        <v>15.37</v>
      </c>
      <c r="AA93" s="49">
        <f>AB93*1.053</f>
        <v>14.468219999999999</v>
      </c>
      <c r="AB93" s="44">
        <v>13.74</v>
      </c>
      <c r="AC93" s="48">
        <f>((X93/AB93)-1)*100</f>
        <v>6.986899563318794</v>
      </c>
      <c r="AD93" s="41">
        <f>Z93/AA93</f>
        <v>1.062328330644682</v>
      </c>
      <c r="AE93" s="49">
        <f>AD93-V93</f>
        <v>-10.997671669355318</v>
      </c>
      <c r="AF93" s="49">
        <f>AE93/W93*100-100</f>
        <v>-516.5784723240652</v>
      </c>
      <c r="AG93" s="42">
        <v>116.9</v>
      </c>
      <c r="AJ93" s="30">
        <f t="shared" si="76"/>
        <v>208.08200000000002</v>
      </c>
      <c r="AK93" s="30">
        <f t="shared" si="77"/>
        <v>0</v>
      </c>
      <c r="AL93" s="30">
        <f t="shared" si="78"/>
        <v>0</v>
      </c>
      <c r="AM93" s="30">
        <f t="shared" si="79"/>
        <v>0</v>
      </c>
      <c r="AN93" s="30">
        <f t="shared" si="80"/>
        <v>0</v>
      </c>
      <c r="AO93" s="30">
        <f t="shared" si="81"/>
        <v>28.056</v>
      </c>
      <c r="AP93" s="30">
        <f t="shared" si="82"/>
        <v>0</v>
      </c>
      <c r="AQ93" s="30">
        <f t="shared" si="83"/>
        <v>0</v>
      </c>
      <c r="AR93" s="30">
        <f t="shared" si="84"/>
        <v>549.4300000000001</v>
      </c>
      <c r="AS93" s="30">
        <f t="shared" si="85"/>
        <v>72.47800000000001</v>
      </c>
      <c r="AT93" s="30">
        <f t="shared" si="86"/>
        <v>0</v>
      </c>
      <c r="AU93" s="30">
        <f t="shared" si="87"/>
        <v>35.07000000000001</v>
      </c>
      <c r="AV93" s="30">
        <f t="shared" si="88"/>
        <v>19.873</v>
      </c>
      <c r="AW93" s="30">
        <f t="shared" si="89"/>
        <v>33.900999999999996</v>
      </c>
      <c r="AX93" s="30">
        <f t="shared" si="90"/>
        <v>29.225</v>
      </c>
      <c r="AY93" s="30">
        <f t="shared" si="91"/>
        <v>0</v>
      </c>
      <c r="AZ93" s="30">
        <f t="shared" si="92"/>
        <v>432.53000000000003</v>
      </c>
      <c r="BA93" s="30">
        <f t="shared" si="93"/>
        <v>1.169</v>
      </c>
      <c r="BB93" s="30">
        <f t="shared" si="94"/>
        <v>0</v>
      </c>
      <c r="BC93" s="30">
        <f t="shared" si="95"/>
        <v>1409.814</v>
      </c>
      <c r="BD93" s="30">
        <f t="shared" si="96"/>
        <v>386.93899999999985</v>
      </c>
      <c r="BE93" s="30">
        <f t="shared" si="97"/>
        <v>1796.753</v>
      </c>
      <c r="IQ93"/>
      <c r="IR93"/>
      <c r="IS93"/>
      <c r="IT93"/>
      <c r="IU93"/>
      <c r="IV93"/>
    </row>
    <row r="94" spans="1:256" s="42" customFormat="1" ht="12.75">
      <c r="A94" s="42">
        <v>77</v>
      </c>
      <c r="B94" s="43" t="s">
        <v>145</v>
      </c>
      <c r="C94" s="44">
        <v>1.78</v>
      </c>
      <c r="D94" s="45"/>
      <c r="E94" s="45"/>
      <c r="F94" s="45"/>
      <c r="G94" s="45"/>
      <c r="H94" s="45">
        <v>0.24</v>
      </c>
      <c r="I94" s="45"/>
      <c r="J94" s="45"/>
      <c r="K94" s="33">
        <v>4.7</v>
      </c>
      <c r="L94" s="34">
        <v>0.62</v>
      </c>
      <c r="M94" s="46"/>
      <c r="N94" s="33">
        <v>0.30000000000000004</v>
      </c>
      <c r="O94" s="45">
        <v>0.17</v>
      </c>
      <c r="P94" s="33">
        <v>0.29</v>
      </c>
      <c r="Q94" s="33">
        <v>0.25</v>
      </c>
      <c r="R94" s="45"/>
      <c r="S94" s="33">
        <v>3.7</v>
      </c>
      <c r="T94" s="45">
        <v>0.01</v>
      </c>
      <c r="U94" s="45"/>
      <c r="V94" s="42">
        <f>SUM(C94:U94)</f>
        <v>12.06</v>
      </c>
      <c r="W94" s="47">
        <v>2.64</v>
      </c>
      <c r="X94" s="48">
        <f>V94+W94</f>
        <v>14.700000000000001</v>
      </c>
      <c r="Y94" s="38">
        <f>Z94-V94</f>
        <v>3.3099999999999987</v>
      </c>
      <c r="Z94" s="40">
        <v>15.37</v>
      </c>
      <c r="AA94" s="49">
        <f>AB94*1.053</f>
        <v>14.468219999999999</v>
      </c>
      <c r="AB94" s="44">
        <v>13.74</v>
      </c>
      <c r="AC94" s="48">
        <f>((X94/AB94)-1)*100</f>
        <v>6.986899563318794</v>
      </c>
      <c r="AD94" s="41">
        <f>Z94/AA94</f>
        <v>1.062328330644682</v>
      </c>
      <c r="AE94" s="49">
        <f>AD94-V94</f>
        <v>-10.997671669355318</v>
      </c>
      <c r="AF94" s="49">
        <f>AE94/W94*100-100</f>
        <v>-516.5784723240652</v>
      </c>
      <c r="AG94" s="42">
        <v>106.7</v>
      </c>
      <c r="AH94" s="42" t="s">
        <v>139</v>
      </c>
      <c r="AJ94" s="30">
        <f t="shared" si="76"/>
        <v>189.92600000000002</v>
      </c>
      <c r="AK94" s="30">
        <f t="shared" si="77"/>
        <v>0</v>
      </c>
      <c r="AL94" s="30">
        <f t="shared" si="78"/>
        <v>0</v>
      </c>
      <c r="AM94" s="30">
        <f t="shared" si="79"/>
        <v>0</v>
      </c>
      <c r="AN94" s="30">
        <f t="shared" si="80"/>
        <v>0</v>
      </c>
      <c r="AO94" s="30">
        <f t="shared" si="81"/>
        <v>25.608</v>
      </c>
      <c r="AP94" s="30">
        <f t="shared" si="82"/>
        <v>0</v>
      </c>
      <c r="AQ94" s="30">
        <f t="shared" si="83"/>
        <v>0</v>
      </c>
      <c r="AR94" s="30">
        <f t="shared" si="84"/>
        <v>501.49</v>
      </c>
      <c r="AS94" s="30">
        <f t="shared" si="85"/>
        <v>66.154</v>
      </c>
      <c r="AT94" s="30">
        <f t="shared" si="86"/>
        <v>0</v>
      </c>
      <c r="AU94" s="30">
        <f t="shared" si="87"/>
        <v>32.010000000000005</v>
      </c>
      <c r="AV94" s="30">
        <f t="shared" si="88"/>
        <v>18.139000000000003</v>
      </c>
      <c r="AW94" s="30">
        <f t="shared" si="89"/>
        <v>30.942999999999998</v>
      </c>
      <c r="AX94" s="30">
        <f t="shared" si="90"/>
        <v>26.675</v>
      </c>
      <c r="AY94" s="30">
        <f t="shared" si="91"/>
        <v>0</v>
      </c>
      <c r="AZ94" s="30">
        <f t="shared" si="92"/>
        <v>394.79</v>
      </c>
      <c r="BA94" s="30">
        <f t="shared" si="93"/>
        <v>1.067</v>
      </c>
      <c r="BB94" s="30">
        <f t="shared" si="94"/>
        <v>0</v>
      </c>
      <c r="BC94" s="30">
        <f t="shared" si="95"/>
        <v>1286.8020000000001</v>
      </c>
      <c r="BD94" s="30">
        <f t="shared" si="96"/>
        <v>353.17699999999985</v>
      </c>
      <c r="BE94" s="30">
        <f t="shared" si="97"/>
        <v>1639.979</v>
      </c>
      <c r="IQ94"/>
      <c r="IR94"/>
      <c r="IS94"/>
      <c r="IT94"/>
      <c r="IU94"/>
      <c r="IV94"/>
    </row>
    <row r="95" spans="1:256" s="42" customFormat="1" ht="12.75">
      <c r="A95" s="42">
        <v>78</v>
      </c>
      <c r="B95" s="43" t="s">
        <v>146</v>
      </c>
      <c r="C95" s="44">
        <v>1.78</v>
      </c>
      <c r="D95" s="45"/>
      <c r="E95" s="45"/>
      <c r="F95" s="45"/>
      <c r="G95" s="45"/>
      <c r="H95" s="45">
        <v>0.24</v>
      </c>
      <c r="I95" s="45"/>
      <c r="J95" s="45"/>
      <c r="K95" s="33">
        <v>4.7</v>
      </c>
      <c r="L95" s="34">
        <v>0.62</v>
      </c>
      <c r="M95" s="46"/>
      <c r="N95" s="33">
        <v>0.30000000000000004</v>
      </c>
      <c r="O95" s="45">
        <v>0.17</v>
      </c>
      <c r="P95" s="33">
        <v>0.29</v>
      </c>
      <c r="Q95" s="33">
        <v>0.25</v>
      </c>
      <c r="R95" s="45"/>
      <c r="S95" s="33">
        <v>3.7</v>
      </c>
      <c r="T95" s="45">
        <v>0.01</v>
      </c>
      <c r="U95" s="45"/>
      <c r="V95" s="42">
        <f>SUM(C95:U95)</f>
        <v>12.06</v>
      </c>
      <c r="W95" s="47">
        <v>2.64</v>
      </c>
      <c r="X95" s="48">
        <f>V95+W95</f>
        <v>14.700000000000001</v>
      </c>
      <c r="Y95" s="38">
        <f>Z95-V95</f>
        <v>3.3099999999999987</v>
      </c>
      <c r="Z95" s="39">
        <v>15.37</v>
      </c>
      <c r="AA95" s="49">
        <f>AB95*1.053</f>
        <v>14.468219999999999</v>
      </c>
      <c r="AB95" s="44">
        <v>13.74</v>
      </c>
      <c r="AC95" s="48">
        <f>((X95/AB95)-1)*100</f>
        <v>6.986899563318794</v>
      </c>
      <c r="AD95" s="41">
        <f>Z95/AA95</f>
        <v>1.062328330644682</v>
      </c>
      <c r="AE95" s="49">
        <f>AD95-V95</f>
        <v>-10.997671669355318</v>
      </c>
      <c r="AF95" s="49">
        <f>AE95/W95*100-100</f>
        <v>-516.5784723240652</v>
      </c>
      <c r="AG95" s="42">
        <v>131.5</v>
      </c>
      <c r="AJ95" s="30">
        <f t="shared" si="76"/>
        <v>234.07</v>
      </c>
      <c r="AK95" s="30">
        <f t="shared" si="77"/>
        <v>0</v>
      </c>
      <c r="AL95" s="30">
        <f t="shared" si="78"/>
        <v>0</v>
      </c>
      <c r="AM95" s="30">
        <f t="shared" si="79"/>
        <v>0</v>
      </c>
      <c r="AN95" s="30">
        <f t="shared" si="80"/>
        <v>0</v>
      </c>
      <c r="AO95" s="30">
        <f t="shared" si="81"/>
        <v>31.56</v>
      </c>
      <c r="AP95" s="30">
        <f t="shared" si="82"/>
        <v>0</v>
      </c>
      <c r="AQ95" s="30">
        <f t="shared" si="83"/>
        <v>0</v>
      </c>
      <c r="AR95" s="30">
        <f t="shared" si="84"/>
        <v>618.0500000000001</v>
      </c>
      <c r="AS95" s="30">
        <f t="shared" si="85"/>
        <v>81.53</v>
      </c>
      <c r="AT95" s="30">
        <f t="shared" si="86"/>
        <v>0</v>
      </c>
      <c r="AU95" s="30">
        <f t="shared" si="87"/>
        <v>39.45</v>
      </c>
      <c r="AV95" s="30">
        <f t="shared" si="88"/>
        <v>22.355</v>
      </c>
      <c r="AW95" s="30">
        <f t="shared" si="89"/>
        <v>38.135</v>
      </c>
      <c r="AX95" s="30">
        <f t="shared" si="90"/>
        <v>32.875</v>
      </c>
      <c r="AY95" s="30">
        <f t="shared" si="91"/>
        <v>0</v>
      </c>
      <c r="AZ95" s="30">
        <f t="shared" si="92"/>
        <v>486.55</v>
      </c>
      <c r="BA95" s="30">
        <f t="shared" si="93"/>
        <v>1.315</v>
      </c>
      <c r="BB95" s="30">
        <f t="shared" si="94"/>
        <v>0</v>
      </c>
      <c r="BC95" s="30">
        <f t="shared" si="95"/>
        <v>1585.89</v>
      </c>
      <c r="BD95" s="30">
        <f t="shared" si="96"/>
        <v>435.2649999999998</v>
      </c>
      <c r="BE95" s="30">
        <f t="shared" si="97"/>
        <v>2021.155</v>
      </c>
      <c r="IQ95"/>
      <c r="IR95"/>
      <c r="IS95"/>
      <c r="IT95"/>
      <c r="IU95"/>
      <c r="IV95"/>
    </row>
    <row r="96" spans="25:256" s="50" customFormat="1" ht="12.75">
      <c r="Y96" s="38"/>
      <c r="Z96" s="52"/>
      <c r="AA96" s="52"/>
      <c r="AD96" s="41"/>
      <c r="AJ96" s="30">
        <f t="shared" si="76"/>
        <v>0</v>
      </c>
      <c r="AK96" s="30">
        <f t="shared" si="77"/>
        <v>0</v>
      </c>
      <c r="AL96" s="30">
        <f t="shared" si="78"/>
        <v>0</v>
      </c>
      <c r="AM96" s="30">
        <f t="shared" si="79"/>
        <v>0</v>
      </c>
      <c r="AN96" s="30">
        <f t="shared" si="80"/>
        <v>0</v>
      </c>
      <c r="AO96" s="30">
        <f t="shared" si="81"/>
        <v>0</v>
      </c>
      <c r="AP96" s="30">
        <f t="shared" si="82"/>
        <v>0</v>
      </c>
      <c r="AQ96" s="30">
        <f t="shared" si="83"/>
        <v>0</v>
      </c>
      <c r="AR96" s="30">
        <f t="shared" si="84"/>
        <v>0</v>
      </c>
      <c r="AS96" s="30">
        <f t="shared" si="85"/>
        <v>0</v>
      </c>
      <c r="AT96" s="30">
        <f t="shared" si="86"/>
        <v>0</v>
      </c>
      <c r="AU96" s="30">
        <f t="shared" si="87"/>
        <v>0</v>
      </c>
      <c r="AV96" s="30">
        <f t="shared" si="88"/>
        <v>0</v>
      </c>
      <c r="AW96" s="30">
        <f t="shared" si="89"/>
        <v>0</v>
      </c>
      <c r="AX96" s="30">
        <f t="shared" si="90"/>
        <v>0</v>
      </c>
      <c r="AY96" s="30">
        <f t="shared" si="91"/>
        <v>0</v>
      </c>
      <c r="AZ96" s="30">
        <f t="shared" si="92"/>
        <v>0</v>
      </c>
      <c r="BA96" s="30">
        <f t="shared" si="93"/>
        <v>0</v>
      </c>
      <c r="BB96" s="30">
        <f t="shared" si="94"/>
        <v>0</v>
      </c>
      <c r="BC96" s="30">
        <f t="shared" si="95"/>
        <v>0</v>
      </c>
      <c r="BD96" s="30">
        <f t="shared" si="96"/>
        <v>0</v>
      </c>
      <c r="BE96" s="30">
        <f t="shared" si="97"/>
        <v>0</v>
      </c>
      <c r="IQ96"/>
      <c r="IR96"/>
      <c r="IS96"/>
      <c r="IT96"/>
      <c r="IU96"/>
      <c r="IV96"/>
    </row>
    <row r="97" spans="1:256" s="42" customFormat="1" ht="12.75">
      <c r="A97" s="42">
        <v>79</v>
      </c>
      <c r="B97" s="59" t="s">
        <v>147</v>
      </c>
      <c r="C97" s="44">
        <v>1.78</v>
      </c>
      <c r="D97" s="33">
        <v>1.73</v>
      </c>
      <c r="E97" s="45"/>
      <c r="F97" s="45"/>
      <c r="G97" s="45"/>
      <c r="H97" s="45">
        <v>0.24</v>
      </c>
      <c r="I97" s="45"/>
      <c r="J97" s="45"/>
      <c r="K97" s="33">
        <v>4.7</v>
      </c>
      <c r="L97" s="34">
        <v>0.62</v>
      </c>
      <c r="M97" s="46">
        <v>0.6000000000000001</v>
      </c>
      <c r="N97" s="33">
        <v>0.30000000000000004</v>
      </c>
      <c r="O97" s="45">
        <v>0.17</v>
      </c>
      <c r="P97" s="33">
        <v>0.29</v>
      </c>
      <c r="Q97" s="33">
        <v>0.25</v>
      </c>
      <c r="R97" s="45"/>
      <c r="S97" s="33">
        <v>3.7</v>
      </c>
      <c r="T97" s="45">
        <v>0.01</v>
      </c>
      <c r="U97" s="44"/>
      <c r="V97" s="42">
        <f aca="true" t="shared" si="98" ref="V97:V107">SUM(C97:U97)</f>
        <v>14.389999999999999</v>
      </c>
      <c r="W97" s="42">
        <v>3.57</v>
      </c>
      <c r="X97" s="48">
        <f aca="true" t="shared" si="99" ref="X97:X107">V97+W97</f>
        <v>17.959999999999997</v>
      </c>
      <c r="Y97" s="38">
        <f aca="true" t="shared" si="100" ref="Y97:Y107">Z97-V97</f>
        <v>4.220000000000001</v>
      </c>
      <c r="Z97" s="39">
        <v>18.61</v>
      </c>
      <c r="AA97" s="49">
        <f aca="true" t="shared" si="101" ref="AA97:AA107">AB97*1.053</f>
        <v>17.521919999999998</v>
      </c>
      <c r="AB97" s="44">
        <v>16.64</v>
      </c>
      <c r="AC97" s="48">
        <f aca="true" t="shared" si="102" ref="AC97:AC107">((X97/AB97)-1)*100</f>
        <v>7.932692307692291</v>
      </c>
      <c r="AD97" s="41">
        <f aca="true" t="shared" si="103" ref="AD97:AD107">Z97/AA97</f>
        <v>1.0620982175469356</v>
      </c>
      <c r="AE97" s="49">
        <f aca="true" t="shared" si="104" ref="AE97:AE107">AD97-V97</f>
        <v>-13.327901782453063</v>
      </c>
      <c r="AF97" s="49">
        <f aca="true" t="shared" si="105" ref="AF97:AF107">AE97/W97*100-100</f>
        <v>-473.3305821415424</v>
      </c>
      <c r="AG97" s="42">
        <v>330.1</v>
      </c>
      <c r="AJ97" s="30">
        <f t="shared" si="76"/>
        <v>587.5780000000001</v>
      </c>
      <c r="AK97" s="30">
        <f t="shared" si="77"/>
        <v>571.073</v>
      </c>
      <c r="AL97" s="30">
        <f t="shared" si="78"/>
        <v>0</v>
      </c>
      <c r="AM97" s="30">
        <f t="shared" si="79"/>
        <v>0</v>
      </c>
      <c r="AN97" s="30">
        <f t="shared" si="80"/>
        <v>0</v>
      </c>
      <c r="AO97" s="30">
        <f t="shared" si="81"/>
        <v>79.224</v>
      </c>
      <c r="AP97" s="30">
        <f t="shared" si="82"/>
        <v>0</v>
      </c>
      <c r="AQ97" s="30">
        <f t="shared" si="83"/>
        <v>0</v>
      </c>
      <c r="AR97" s="30">
        <f t="shared" si="84"/>
        <v>1551.4700000000003</v>
      </c>
      <c r="AS97" s="30">
        <f t="shared" si="85"/>
        <v>204.662</v>
      </c>
      <c r="AT97" s="30">
        <f t="shared" si="86"/>
        <v>198.06000000000003</v>
      </c>
      <c r="AU97" s="30">
        <f t="shared" si="87"/>
        <v>99.03000000000002</v>
      </c>
      <c r="AV97" s="30">
        <f t="shared" si="88"/>
        <v>56.117000000000004</v>
      </c>
      <c r="AW97" s="30">
        <f t="shared" si="89"/>
        <v>95.729</v>
      </c>
      <c r="AX97" s="30">
        <f t="shared" si="90"/>
        <v>82.525</v>
      </c>
      <c r="AY97" s="30">
        <f t="shared" si="91"/>
        <v>0</v>
      </c>
      <c r="AZ97" s="30">
        <f t="shared" si="92"/>
        <v>1221.3700000000001</v>
      </c>
      <c r="BA97" s="30">
        <f t="shared" si="93"/>
        <v>3.301</v>
      </c>
      <c r="BB97" s="30">
        <f t="shared" si="94"/>
        <v>0</v>
      </c>
      <c r="BC97" s="30">
        <f t="shared" si="95"/>
        <v>4750.139</v>
      </c>
      <c r="BD97" s="30">
        <f t="shared" si="96"/>
        <v>1393.0220000000004</v>
      </c>
      <c r="BE97" s="30">
        <f t="shared" si="97"/>
        <v>6143.161</v>
      </c>
      <c r="IQ97"/>
      <c r="IR97"/>
      <c r="IS97"/>
      <c r="IT97"/>
      <c r="IU97"/>
      <c r="IV97"/>
    </row>
    <row r="98" spans="1:256" s="42" customFormat="1" ht="12.75">
      <c r="A98" s="42">
        <v>80</v>
      </c>
      <c r="B98" s="59" t="s">
        <v>148</v>
      </c>
      <c r="C98" s="44">
        <v>1.78</v>
      </c>
      <c r="D98" s="33">
        <v>1.73</v>
      </c>
      <c r="E98" s="45"/>
      <c r="F98" s="45"/>
      <c r="G98" s="45"/>
      <c r="H98" s="45">
        <v>0.24</v>
      </c>
      <c r="I98" s="45"/>
      <c r="J98" s="45"/>
      <c r="K98" s="33">
        <v>4.7</v>
      </c>
      <c r="L98" s="34">
        <v>0.62</v>
      </c>
      <c r="M98" s="46">
        <v>0.6000000000000001</v>
      </c>
      <c r="N98" s="33">
        <v>0.30000000000000004</v>
      </c>
      <c r="O98" s="45">
        <v>0.17</v>
      </c>
      <c r="P98" s="33">
        <v>0.29</v>
      </c>
      <c r="Q98" s="33">
        <v>0.25</v>
      </c>
      <c r="R98" s="45"/>
      <c r="S98" s="33">
        <v>3.7</v>
      </c>
      <c r="T98" s="45">
        <v>0.01</v>
      </c>
      <c r="U98" s="44"/>
      <c r="V98" s="42">
        <f t="shared" si="98"/>
        <v>14.389999999999999</v>
      </c>
      <c r="W98" s="42">
        <v>3.57</v>
      </c>
      <c r="X98" s="48">
        <f t="shared" si="99"/>
        <v>17.959999999999997</v>
      </c>
      <c r="Y98" s="38">
        <f t="shared" si="100"/>
        <v>4.220000000000001</v>
      </c>
      <c r="Z98" s="39">
        <v>18.61</v>
      </c>
      <c r="AA98" s="49">
        <f t="shared" si="101"/>
        <v>17.521919999999998</v>
      </c>
      <c r="AB98" s="44">
        <v>16.64</v>
      </c>
      <c r="AC98" s="48">
        <f t="shared" si="102"/>
        <v>7.932692307692291</v>
      </c>
      <c r="AD98" s="41">
        <f t="shared" si="103"/>
        <v>1.0620982175469356</v>
      </c>
      <c r="AE98" s="49">
        <f t="shared" si="104"/>
        <v>-13.327901782453063</v>
      </c>
      <c r="AF98" s="49">
        <f t="shared" si="105"/>
        <v>-473.3305821415424</v>
      </c>
      <c r="AG98" s="42">
        <v>343.4</v>
      </c>
      <c r="AJ98" s="30">
        <f t="shared" si="76"/>
        <v>611.252</v>
      </c>
      <c r="AK98" s="30">
        <f t="shared" si="77"/>
        <v>594.082</v>
      </c>
      <c r="AL98" s="30">
        <f t="shared" si="78"/>
        <v>0</v>
      </c>
      <c r="AM98" s="30">
        <f t="shared" si="79"/>
        <v>0</v>
      </c>
      <c r="AN98" s="30">
        <f t="shared" si="80"/>
        <v>0</v>
      </c>
      <c r="AO98" s="30">
        <f t="shared" si="81"/>
        <v>82.416</v>
      </c>
      <c r="AP98" s="30">
        <f t="shared" si="82"/>
        <v>0</v>
      </c>
      <c r="AQ98" s="30">
        <f t="shared" si="83"/>
        <v>0</v>
      </c>
      <c r="AR98" s="30">
        <f t="shared" si="84"/>
        <v>1613.98</v>
      </c>
      <c r="AS98" s="30">
        <f t="shared" si="85"/>
        <v>212.908</v>
      </c>
      <c r="AT98" s="30">
        <f t="shared" si="86"/>
        <v>206.04000000000002</v>
      </c>
      <c r="AU98" s="30">
        <f t="shared" si="87"/>
        <v>103.02000000000001</v>
      </c>
      <c r="AV98" s="30">
        <f t="shared" si="88"/>
        <v>58.378</v>
      </c>
      <c r="AW98" s="30">
        <f t="shared" si="89"/>
        <v>99.58599999999998</v>
      </c>
      <c r="AX98" s="30">
        <f t="shared" si="90"/>
        <v>85.85</v>
      </c>
      <c r="AY98" s="30">
        <f t="shared" si="91"/>
        <v>0</v>
      </c>
      <c r="AZ98" s="30">
        <f t="shared" si="92"/>
        <v>1270.58</v>
      </c>
      <c r="BA98" s="30">
        <f t="shared" si="93"/>
        <v>3.4339999999999997</v>
      </c>
      <c r="BB98" s="30">
        <f t="shared" si="94"/>
        <v>0</v>
      </c>
      <c r="BC98" s="30">
        <f t="shared" si="95"/>
        <v>4941.525999999999</v>
      </c>
      <c r="BD98" s="30">
        <f t="shared" si="96"/>
        <v>1449.1480000000001</v>
      </c>
      <c r="BE98" s="30">
        <f t="shared" si="97"/>
        <v>6390.673999999999</v>
      </c>
      <c r="IQ98"/>
      <c r="IR98"/>
      <c r="IS98"/>
      <c r="IT98"/>
      <c r="IU98"/>
      <c r="IV98"/>
    </row>
    <row r="99" spans="1:256" s="42" customFormat="1" ht="12.75">
      <c r="A99" s="42">
        <v>81</v>
      </c>
      <c r="B99" s="59" t="s">
        <v>149</v>
      </c>
      <c r="C99" s="44">
        <v>1.78</v>
      </c>
      <c r="D99" s="33">
        <v>1.73</v>
      </c>
      <c r="E99" s="45"/>
      <c r="F99" s="45"/>
      <c r="G99" s="45"/>
      <c r="H99" s="45">
        <v>0.24</v>
      </c>
      <c r="I99" s="45"/>
      <c r="J99" s="45"/>
      <c r="K99" s="33">
        <v>4.7</v>
      </c>
      <c r="L99" s="34">
        <v>0.62</v>
      </c>
      <c r="M99" s="46">
        <v>0.6000000000000001</v>
      </c>
      <c r="N99" s="33">
        <v>0.30000000000000004</v>
      </c>
      <c r="O99" s="45">
        <v>0.17</v>
      </c>
      <c r="P99" s="33">
        <v>0.29</v>
      </c>
      <c r="Q99" s="33">
        <v>0.25</v>
      </c>
      <c r="R99" s="45"/>
      <c r="S99" s="33">
        <v>3.7</v>
      </c>
      <c r="T99" s="45">
        <v>0.01</v>
      </c>
      <c r="U99" s="44"/>
      <c r="V99" s="42">
        <f t="shared" si="98"/>
        <v>14.389999999999999</v>
      </c>
      <c r="W99" s="42">
        <v>3.57</v>
      </c>
      <c r="X99" s="48">
        <f t="shared" si="99"/>
        <v>17.959999999999997</v>
      </c>
      <c r="Y99" s="38">
        <f t="shared" si="100"/>
        <v>4.220000000000001</v>
      </c>
      <c r="Z99" s="39">
        <v>18.61</v>
      </c>
      <c r="AA99" s="49">
        <f t="shared" si="101"/>
        <v>17.521919999999998</v>
      </c>
      <c r="AB99" s="44">
        <v>16.64</v>
      </c>
      <c r="AC99" s="48">
        <f t="shared" si="102"/>
        <v>7.932692307692291</v>
      </c>
      <c r="AD99" s="41">
        <f t="shared" si="103"/>
        <v>1.0620982175469356</v>
      </c>
      <c r="AE99" s="49">
        <f t="shared" si="104"/>
        <v>-13.327901782453063</v>
      </c>
      <c r="AF99" s="49">
        <f t="shared" si="105"/>
        <v>-473.3305821415424</v>
      </c>
      <c r="AG99" s="42">
        <v>334.7</v>
      </c>
      <c r="AJ99" s="30">
        <f t="shared" si="76"/>
        <v>595.766</v>
      </c>
      <c r="AK99" s="30">
        <f t="shared" si="77"/>
        <v>579.031</v>
      </c>
      <c r="AL99" s="30">
        <f t="shared" si="78"/>
        <v>0</v>
      </c>
      <c r="AM99" s="30">
        <f t="shared" si="79"/>
        <v>0</v>
      </c>
      <c r="AN99" s="30">
        <f t="shared" si="80"/>
        <v>0</v>
      </c>
      <c r="AO99" s="30">
        <f t="shared" si="81"/>
        <v>80.32799999999999</v>
      </c>
      <c r="AP99" s="30">
        <f t="shared" si="82"/>
        <v>0</v>
      </c>
      <c r="AQ99" s="30">
        <f t="shared" si="83"/>
        <v>0</v>
      </c>
      <c r="AR99" s="30">
        <f t="shared" si="84"/>
        <v>1573.09</v>
      </c>
      <c r="AS99" s="30">
        <f t="shared" si="85"/>
        <v>207.51399999999998</v>
      </c>
      <c r="AT99" s="30">
        <f t="shared" si="86"/>
        <v>200.82000000000002</v>
      </c>
      <c r="AU99" s="30">
        <f t="shared" si="87"/>
        <v>100.41000000000001</v>
      </c>
      <c r="AV99" s="30">
        <f t="shared" si="88"/>
        <v>56.899</v>
      </c>
      <c r="AW99" s="30">
        <f t="shared" si="89"/>
        <v>97.06299999999999</v>
      </c>
      <c r="AX99" s="30">
        <f t="shared" si="90"/>
        <v>83.675</v>
      </c>
      <c r="AY99" s="30">
        <f t="shared" si="91"/>
        <v>0</v>
      </c>
      <c r="AZ99" s="30">
        <f t="shared" si="92"/>
        <v>1238.39</v>
      </c>
      <c r="BA99" s="30">
        <f t="shared" si="93"/>
        <v>3.347</v>
      </c>
      <c r="BB99" s="30">
        <f t="shared" si="94"/>
        <v>0</v>
      </c>
      <c r="BC99" s="30">
        <f t="shared" si="95"/>
        <v>4816.333</v>
      </c>
      <c r="BD99" s="30">
        <f t="shared" si="96"/>
        <v>1412.4340000000002</v>
      </c>
      <c r="BE99" s="30">
        <f t="shared" si="97"/>
        <v>6228.767</v>
      </c>
      <c r="IQ99"/>
      <c r="IR99"/>
      <c r="IS99"/>
      <c r="IT99"/>
      <c r="IU99"/>
      <c r="IV99"/>
    </row>
    <row r="100" spans="1:256" s="42" customFormat="1" ht="12.75">
      <c r="A100" s="42">
        <v>82</v>
      </c>
      <c r="B100" s="59" t="s">
        <v>150</v>
      </c>
      <c r="C100" s="44">
        <v>1.78</v>
      </c>
      <c r="D100" s="33">
        <v>1.73</v>
      </c>
      <c r="E100" s="45"/>
      <c r="F100" s="45"/>
      <c r="G100" s="45"/>
      <c r="H100" s="45">
        <v>0.24</v>
      </c>
      <c r="I100" s="45"/>
      <c r="J100" s="45"/>
      <c r="K100" s="33">
        <v>4.7</v>
      </c>
      <c r="L100" s="34">
        <v>0.62</v>
      </c>
      <c r="M100" s="46">
        <v>0.6000000000000001</v>
      </c>
      <c r="N100" s="33">
        <v>0.30000000000000004</v>
      </c>
      <c r="O100" s="45">
        <v>0.17</v>
      </c>
      <c r="P100" s="33">
        <v>0.29</v>
      </c>
      <c r="Q100" s="33">
        <v>0.25</v>
      </c>
      <c r="R100" s="45"/>
      <c r="S100" s="33">
        <v>3.7</v>
      </c>
      <c r="T100" s="45">
        <v>0.01</v>
      </c>
      <c r="U100" s="44"/>
      <c r="V100" s="42">
        <f t="shared" si="98"/>
        <v>14.389999999999999</v>
      </c>
      <c r="W100" s="42">
        <v>3.57</v>
      </c>
      <c r="X100" s="48">
        <f t="shared" si="99"/>
        <v>17.959999999999997</v>
      </c>
      <c r="Y100" s="38">
        <f t="shared" si="100"/>
        <v>4.220000000000001</v>
      </c>
      <c r="Z100" s="39">
        <v>18.61</v>
      </c>
      <c r="AA100" s="49">
        <f t="shared" si="101"/>
        <v>17.521919999999998</v>
      </c>
      <c r="AB100" s="44">
        <v>16.64</v>
      </c>
      <c r="AC100" s="48">
        <f t="shared" si="102"/>
        <v>7.932692307692291</v>
      </c>
      <c r="AD100" s="41">
        <f t="shared" si="103"/>
        <v>1.0620982175469356</v>
      </c>
      <c r="AE100" s="49">
        <f t="shared" si="104"/>
        <v>-13.327901782453063</v>
      </c>
      <c r="AF100" s="49">
        <f t="shared" si="105"/>
        <v>-473.3305821415424</v>
      </c>
      <c r="AG100" s="42">
        <v>325.7</v>
      </c>
      <c r="AJ100" s="30">
        <f t="shared" si="76"/>
        <v>579.746</v>
      </c>
      <c r="AK100" s="30">
        <f t="shared" si="77"/>
        <v>563.461</v>
      </c>
      <c r="AL100" s="30">
        <f t="shared" si="78"/>
        <v>0</v>
      </c>
      <c r="AM100" s="30">
        <f t="shared" si="79"/>
        <v>0</v>
      </c>
      <c r="AN100" s="30">
        <f t="shared" si="80"/>
        <v>0</v>
      </c>
      <c r="AO100" s="30">
        <f t="shared" si="81"/>
        <v>78.16799999999999</v>
      </c>
      <c r="AP100" s="30">
        <f t="shared" si="82"/>
        <v>0</v>
      </c>
      <c r="AQ100" s="30">
        <f t="shared" si="83"/>
        <v>0</v>
      </c>
      <c r="AR100" s="30">
        <f t="shared" si="84"/>
        <v>1530.79</v>
      </c>
      <c r="AS100" s="30">
        <f t="shared" si="85"/>
        <v>201.934</v>
      </c>
      <c r="AT100" s="30">
        <f t="shared" si="86"/>
        <v>195.42000000000002</v>
      </c>
      <c r="AU100" s="30">
        <f t="shared" si="87"/>
        <v>97.71000000000001</v>
      </c>
      <c r="AV100" s="30">
        <f t="shared" si="88"/>
        <v>55.369</v>
      </c>
      <c r="AW100" s="30">
        <f t="shared" si="89"/>
        <v>94.45299999999999</v>
      </c>
      <c r="AX100" s="30">
        <f t="shared" si="90"/>
        <v>81.425</v>
      </c>
      <c r="AY100" s="30">
        <f t="shared" si="91"/>
        <v>0</v>
      </c>
      <c r="AZ100" s="30">
        <f t="shared" si="92"/>
        <v>1205.09</v>
      </c>
      <c r="BA100" s="30">
        <f t="shared" si="93"/>
        <v>3.257</v>
      </c>
      <c r="BB100" s="30">
        <f t="shared" si="94"/>
        <v>0</v>
      </c>
      <c r="BC100" s="30">
        <f t="shared" si="95"/>
        <v>4686.822999999999</v>
      </c>
      <c r="BD100" s="30">
        <f t="shared" si="96"/>
        <v>1374.4540000000002</v>
      </c>
      <c r="BE100" s="30">
        <f t="shared" si="97"/>
        <v>6061.277</v>
      </c>
      <c r="IQ100"/>
      <c r="IR100"/>
      <c r="IS100"/>
      <c r="IT100"/>
      <c r="IU100"/>
      <c r="IV100"/>
    </row>
    <row r="101" spans="1:256" s="42" customFormat="1" ht="12.75">
      <c r="A101" s="42">
        <v>83</v>
      </c>
      <c r="B101" s="59" t="s">
        <v>151</v>
      </c>
      <c r="C101" s="44">
        <v>1.78</v>
      </c>
      <c r="D101" s="33">
        <v>1.73</v>
      </c>
      <c r="E101" s="45"/>
      <c r="F101" s="45"/>
      <c r="G101" s="45"/>
      <c r="H101" s="45">
        <v>0.24</v>
      </c>
      <c r="I101" s="45"/>
      <c r="J101" s="45"/>
      <c r="K101" s="33">
        <v>4.7</v>
      </c>
      <c r="L101" s="34">
        <v>0.62</v>
      </c>
      <c r="M101" s="46">
        <v>0.6000000000000001</v>
      </c>
      <c r="N101" s="33">
        <v>0.30000000000000004</v>
      </c>
      <c r="O101" s="45">
        <v>0.17</v>
      </c>
      <c r="P101" s="33">
        <v>0.29</v>
      </c>
      <c r="Q101" s="33">
        <v>0.25</v>
      </c>
      <c r="R101" s="45"/>
      <c r="S101" s="33">
        <v>3.7</v>
      </c>
      <c r="T101" s="45">
        <v>0.01</v>
      </c>
      <c r="U101" s="44"/>
      <c r="V101" s="42">
        <f t="shared" si="98"/>
        <v>14.389999999999999</v>
      </c>
      <c r="W101" s="42">
        <v>3.57</v>
      </c>
      <c r="X101" s="48">
        <f t="shared" si="99"/>
        <v>17.959999999999997</v>
      </c>
      <c r="Y101" s="38">
        <f t="shared" si="100"/>
        <v>4.220000000000001</v>
      </c>
      <c r="Z101" s="40">
        <v>18.61</v>
      </c>
      <c r="AA101" s="49">
        <f t="shared" si="101"/>
        <v>17.521919999999998</v>
      </c>
      <c r="AB101" s="44">
        <v>16.64</v>
      </c>
      <c r="AC101" s="48">
        <f t="shared" si="102"/>
        <v>7.932692307692291</v>
      </c>
      <c r="AD101" s="41">
        <f t="shared" si="103"/>
        <v>1.0620982175469356</v>
      </c>
      <c r="AE101" s="49">
        <f t="shared" si="104"/>
        <v>-13.327901782453063</v>
      </c>
      <c r="AF101" s="49">
        <f t="shared" si="105"/>
        <v>-473.3305821415424</v>
      </c>
      <c r="AG101" s="42">
        <v>335.1</v>
      </c>
      <c r="AH101" s="42" t="s">
        <v>139</v>
      </c>
      <c r="AJ101" s="30">
        <f t="shared" si="76"/>
        <v>596.4780000000001</v>
      </c>
      <c r="AK101" s="30">
        <f t="shared" si="77"/>
        <v>579.7230000000001</v>
      </c>
      <c r="AL101" s="30">
        <f t="shared" si="78"/>
        <v>0</v>
      </c>
      <c r="AM101" s="30">
        <f t="shared" si="79"/>
        <v>0</v>
      </c>
      <c r="AN101" s="30">
        <f t="shared" si="80"/>
        <v>0</v>
      </c>
      <c r="AO101" s="30">
        <f t="shared" si="81"/>
        <v>80.424</v>
      </c>
      <c r="AP101" s="30">
        <f t="shared" si="82"/>
        <v>0</v>
      </c>
      <c r="AQ101" s="30">
        <f t="shared" si="83"/>
        <v>0</v>
      </c>
      <c r="AR101" s="30">
        <f t="shared" si="84"/>
        <v>1574.9700000000003</v>
      </c>
      <c r="AS101" s="30">
        <f t="shared" si="85"/>
        <v>207.762</v>
      </c>
      <c r="AT101" s="30">
        <f t="shared" si="86"/>
        <v>201.06000000000003</v>
      </c>
      <c r="AU101" s="30">
        <f t="shared" si="87"/>
        <v>100.53000000000002</v>
      </c>
      <c r="AV101" s="30">
        <f t="shared" si="88"/>
        <v>56.967000000000006</v>
      </c>
      <c r="AW101" s="30">
        <f t="shared" si="89"/>
        <v>97.179</v>
      </c>
      <c r="AX101" s="30">
        <f t="shared" si="90"/>
        <v>83.775</v>
      </c>
      <c r="AY101" s="30">
        <f t="shared" si="91"/>
        <v>0</v>
      </c>
      <c r="AZ101" s="30">
        <f t="shared" si="92"/>
        <v>1239.8700000000001</v>
      </c>
      <c r="BA101" s="30">
        <f t="shared" si="93"/>
        <v>3.3510000000000004</v>
      </c>
      <c r="BB101" s="30">
        <f t="shared" si="94"/>
        <v>0</v>
      </c>
      <c r="BC101" s="30">
        <f t="shared" si="95"/>
        <v>4822.089</v>
      </c>
      <c r="BD101" s="30">
        <f t="shared" si="96"/>
        <v>1414.1220000000003</v>
      </c>
      <c r="BE101" s="30">
        <f t="shared" si="97"/>
        <v>6236.211</v>
      </c>
      <c r="IQ101"/>
      <c r="IR101"/>
      <c r="IS101"/>
      <c r="IT101"/>
      <c r="IU101"/>
      <c r="IV101"/>
    </row>
    <row r="102" spans="1:256" s="42" customFormat="1" ht="12.75">
      <c r="A102" s="42">
        <v>84</v>
      </c>
      <c r="B102" s="59" t="s">
        <v>152</v>
      </c>
      <c r="C102" s="44">
        <v>1.78</v>
      </c>
      <c r="D102" s="33">
        <v>1.73</v>
      </c>
      <c r="E102" s="45"/>
      <c r="F102" s="45"/>
      <c r="G102" s="45"/>
      <c r="H102" s="45">
        <v>0.24</v>
      </c>
      <c r="I102" s="45"/>
      <c r="J102" s="45"/>
      <c r="K102" s="33">
        <v>4.7</v>
      </c>
      <c r="L102" s="34">
        <v>0.62</v>
      </c>
      <c r="M102" s="46">
        <v>0.6000000000000001</v>
      </c>
      <c r="N102" s="33">
        <v>0.30000000000000004</v>
      </c>
      <c r="O102" s="45">
        <v>0.17</v>
      </c>
      <c r="P102" s="33">
        <v>0.29</v>
      </c>
      <c r="Q102" s="33">
        <v>0.25</v>
      </c>
      <c r="R102" s="45"/>
      <c r="S102" s="33">
        <v>3.7</v>
      </c>
      <c r="T102" s="45">
        <v>0.01</v>
      </c>
      <c r="U102" s="44"/>
      <c r="V102" s="42">
        <f t="shared" si="98"/>
        <v>14.389999999999999</v>
      </c>
      <c r="W102" s="42">
        <v>3.57</v>
      </c>
      <c r="X102" s="48">
        <f t="shared" si="99"/>
        <v>17.959999999999997</v>
      </c>
      <c r="Y102" s="38">
        <f t="shared" si="100"/>
        <v>4.220000000000001</v>
      </c>
      <c r="Z102" s="40">
        <v>18.61</v>
      </c>
      <c r="AA102" s="49">
        <f t="shared" si="101"/>
        <v>17.521919999999998</v>
      </c>
      <c r="AB102" s="44">
        <v>16.64</v>
      </c>
      <c r="AC102" s="48">
        <f t="shared" si="102"/>
        <v>7.932692307692291</v>
      </c>
      <c r="AD102" s="41">
        <f t="shared" si="103"/>
        <v>1.0620982175469356</v>
      </c>
      <c r="AE102" s="49">
        <f t="shared" si="104"/>
        <v>-13.327901782453063</v>
      </c>
      <c r="AF102" s="49">
        <f t="shared" si="105"/>
        <v>-473.3305821415424</v>
      </c>
      <c r="AG102" s="42">
        <v>335.2</v>
      </c>
      <c r="AH102" s="42" t="s">
        <v>139</v>
      </c>
      <c r="AJ102" s="30">
        <f t="shared" si="76"/>
        <v>596.656</v>
      </c>
      <c r="AK102" s="30">
        <f t="shared" si="77"/>
        <v>579.896</v>
      </c>
      <c r="AL102" s="30">
        <f t="shared" si="78"/>
        <v>0</v>
      </c>
      <c r="AM102" s="30">
        <f t="shared" si="79"/>
        <v>0</v>
      </c>
      <c r="AN102" s="30">
        <f t="shared" si="80"/>
        <v>0</v>
      </c>
      <c r="AO102" s="30">
        <f t="shared" si="81"/>
        <v>80.448</v>
      </c>
      <c r="AP102" s="30">
        <f t="shared" si="82"/>
        <v>0</v>
      </c>
      <c r="AQ102" s="30">
        <f t="shared" si="83"/>
        <v>0</v>
      </c>
      <c r="AR102" s="30">
        <f t="shared" si="84"/>
        <v>1575.44</v>
      </c>
      <c r="AS102" s="30">
        <f t="shared" si="85"/>
        <v>207.82399999999998</v>
      </c>
      <c r="AT102" s="30">
        <f t="shared" si="86"/>
        <v>201.12000000000003</v>
      </c>
      <c r="AU102" s="30">
        <f t="shared" si="87"/>
        <v>100.56000000000002</v>
      </c>
      <c r="AV102" s="30">
        <f t="shared" si="88"/>
        <v>56.984</v>
      </c>
      <c r="AW102" s="30">
        <f t="shared" si="89"/>
        <v>97.20799999999998</v>
      </c>
      <c r="AX102" s="30">
        <f t="shared" si="90"/>
        <v>83.8</v>
      </c>
      <c r="AY102" s="30">
        <f t="shared" si="91"/>
        <v>0</v>
      </c>
      <c r="AZ102" s="30">
        <f t="shared" si="92"/>
        <v>1240.24</v>
      </c>
      <c r="BA102" s="30">
        <f t="shared" si="93"/>
        <v>3.352</v>
      </c>
      <c r="BB102" s="30">
        <f t="shared" si="94"/>
        <v>0</v>
      </c>
      <c r="BC102" s="30">
        <f t="shared" si="95"/>
        <v>4823.527999999999</v>
      </c>
      <c r="BD102" s="30">
        <f t="shared" si="96"/>
        <v>1414.544</v>
      </c>
      <c r="BE102" s="30">
        <f t="shared" si="97"/>
        <v>6238.071999999999</v>
      </c>
      <c r="IQ102"/>
      <c r="IR102"/>
      <c r="IS102"/>
      <c r="IT102"/>
      <c r="IU102"/>
      <c r="IV102"/>
    </row>
    <row r="103" spans="1:256" s="42" customFormat="1" ht="12.75">
      <c r="A103" s="42">
        <v>85</v>
      </c>
      <c r="B103" s="59" t="s">
        <v>153</v>
      </c>
      <c r="C103" s="44">
        <v>1.78</v>
      </c>
      <c r="D103" s="33">
        <v>1.73</v>
      </c>
      <c r="E103" s="45"/>
      <c r="F103" s="45"/>
      <c r="G103" s="45"/>
      <c r="H103" s="45">
        <v>0.24</v>
      </c>
      <c r="I103" s="45"/>
      <c r="J103" s="45"/>
      <c r="K103" s="33">
        <v>4.7</v>
      </c>
      <c r="L103" s="34">
        <v>0.62</v>
      </c>
      <c r="M103" s="46">
        <v>0.6000000000000001</v>
      </c>
      <c r="N103" s="33">
        <v>0.30000000000000004</v>
      </c>
      <c r="O103" s="45">
        <v>0.17</v>
      </c>
      <c r="P103" s="33">
        <v>0.29</v>
      </c>
      <c r="Q103" s="33">
        <v>0.25</v>
      </c>
      <c r="R103" s="45"/>
      <c r="S103" s="33">
        <v>3.7</v>
      </c>
      <c r="T103" s="45">
        <v>0.01</v>
      </c>
      <c r="U103" s="44"/>
      <c r="V103" s="42">
        <f t="shared" si="98"/>
        <v>14.389999999999999</v>
      </c>
      <c r="W103" s="42">
        <v>3.57</v>
      </c>
      <c r="X103" s="48">
        <f t="shared" si="99"/>
        <v>17.959999999999997</v>
      </c>
      <c r="Y103" s="38">
        <f t="shared" si="100"/>
        <v>4.220000000000001</v>
      </c>
      <c r="Z103" s="39">
        <v>18.61</v>
      </c>
      <c r="AA103" s="49">
        <f t="shared" si="101"/>
        <v>17.521919999999998</v>
      </c>
      <c r="AB103" s="44">
        <v>16.64</v>
      </c>
      <c r="AC103" s="48">
        <f t="shared" si="102"/>
        <v>7.932692307692291</v>
      </c>
      <c r="AD103" s="41">
        <f t="shared" si="103"/>
        <v>1.0620982175469356</v>
      </c>
      <c r="AE103" s="49">
        <f t="shared" si="104"/>
        <v>-13.327901782453063</v>
      </c>
      <c r="AF103" s="49">
        <f t="shared" si="105"/>
        <v>-473.3305821415424</v>
      </c>
      <c r="AG103" s="42">
        <v>337.8</v>
      </c>
      <c r="AJ103" s="30">
        <f t="shared" si="76"/>
        <v>601.284</v>
      </c>
      <c r="AK103" s="30">
        <f t="shared" si="77"/>
        <v>584.394</v>
      </c>
      <c r="AL103" s="30">
        <f t="shared" si="78"/>
        <v>0</v>
      </c>
      <c r="AM103" s="30">
        <f t="shared" si="79"/>
        <v>0</v>
      </c>
      <c r="AN103" s="30">
        <f t="shared" si="80"/>
        <v>0</v>
      </c>
      <c r="AO103" s="30">
        <f t="shared" si="81"/>
        <v>81.072</v>
      </c>
      <c r="AP103" s="30">
        <f t="shared" si="82"/>
        <v>0</v>
      </c>
      <c r="AQ103" s="30">
        <f t="shared" si="83"/>
        <v>0</v>
      </c>
      <c r="AR103" s="30">
        <f t="shared" si="84"/>
        <v>1587.66</v>
      </c>
      <c r="AS103" s="30">
        <f t="shared" si="85"/>
        <v>209.436</v>
      </c>
      <c r="AT103" s="30">
        <f t="shared" si="86"/>
        <v>202.68000000000004</v>
      </c>
      <c r="AU103" s="30">
        <f t="shared" si="87"/>
        <v>101.34000000000002</v>
      </c>
      <c r="AV103" s="30">
        <f t="shared" si="88"/>
        <v>57.42600000000001</v>
      </c>
      <c r="AW103" s="30">
        <f t="shared" si="89"/>
        <v>97.962</v>
      </c>
      <c r="AX103" s="30">
        <f t="shared" si="90"/>
        <v>84.45</v>
      </c>
      <c r="AY103" s="30">
        <f t="shared" si="91"/>
        <v>0</v>
      </c>
      <c r="AZ103" s="30">
        <f t="shared" si="92"/>
        <v>1249.8600000000001</v>
      </c>
      <c r="BA103" s="30">
        <f t="shared" si="93"/>
        <v>3.378</v>
      </c>
      <c r="BB103" s="30">
        <f t="shared" si="94"/>
        <v>0</v>
      </c>
      <c r="BC103" s="30">
        <f t="shared" si="95"/>
        <v>4860.942</v>
      </c>
      <c r="BD103" s="30">
        <f t="shared" si="96"/>
        <v>1425.5160000000003</v>
      </c>
      <c r="BE103" s="30">
        <f t="shared" si="97"/>
        <v>6286.458</v>
      </c>
      <c r="IQ103"/>
      <c r="IR103"/>
      <c r="IS103"/>
      <c r="IT103"/>
      <c r="IU103"/>
      <c r="IV103"/>
    </row>
    <row r="104" spans="1:256" s="42" customFormat="1" ht="12.75">
      <c r="A104" s="42">
        <v>86</v>
      </c>
      <c r="B104" s="59" t="s">
        <v>154</v>
      </c>
      <c r="C104" s="44">
        <v>1.78</v>
      </c>
      <c r="D104" s="33">
        <v>1.73</v>
      </c>
      <c r="E104" s="45"/>
      <c r="F104" s="45"/>
      <c r="G104" s="45"/>
      <c r="H104" s="45">
        <v>0.24</v>
      </c>
      <c r="I104" s="45"/>
      <c r="J104" s="45"/>
      <c r="K104" s="33">
        <v>4.7</v>
      </c>
      <c r="L104" s="34">
        <v>0.62</v>
      </c>
      <c r="M104" s="46">
        <v>0.6000000000000001</v>
      </c>
      <c r="N104" s="33">
        <v>0.30000000000000004</v>
      </c>
      <c r="O104" s="45">
        <v>0.17</v>
      </c>
      <c r="P104" s="33">
        <v>0.29</v>
      </c>
      <c r="Q104" s="33">
        <v>0.25</v>
      </c>
      <c r="R104" s="45"/>
      <c r="S104" s="33">
        <v>3.7</v>
      </c>
      <c r="T104" s="45">
        <v>0.01</v>
      </c>
      <c r="U104" s="44"/>
      <c r="V104" s="42">
        <f t="shared" si="98"/>
        <v>14.389999999999999</v>
      </c>
      <c r="W104" s="42">
        <v>3.57</v>
      </c>
      <c r="X104" s="48">
        <f t="shared" si="99"/>
        <v>17.959999999999997</v>
      </c>
      <c r="Y104" s="38">
        <f t="shared" si="100"/>
        <v>4.220000000000001</v>
      </c>
      <c r="Z104" s="39">
        <v>18.61</v>
      </c>
      <c r="AA104" s="49">
        <f t="shared" si="101"/>
        <v>17.521919999999998</v>
      </c>
      <c r="AB104" s="44">
        <v>16.64</v>
      </c>
      <c r="AC104" s="48">
        <f t="shared" si="102"/>
        <v>7.932692307692291</v>
      </c>
      <c r="AD104" s="41">
        <f t="shared" si="103"/>
        <v>1.0620982175469356</v>
      </c>
      <c r="AE104" s="49">
        <f t="shared" si="104"/>
        <v>-13.327901782453063</v>
      </c>
      <c r="AF104" s="49">
        <f t="shared" si="105"/>
        <v>-473.3305821415424</v>
      </c>
      <c r="AG104" s="42">
        <v>339</v>
      </c>
      <c r="AJ104" s="30">
        <f t="shared" si="76"/>
        <v>603.42</v>
      </c>
      <c r="AK104" s="30">
        <f t="shared" si="77"/>
        <v>586.47</v>
      </c>
      <c r="AL104" s="30">
        <f t="shared" si="78"/>
        <v>0</v>
      </c>
      <c r="AM104" s="30">
        <f t="shared" si="79"/>
        <v>0</v>
      </c>
      <c r="AN104" s="30">
        <f t="shared" si="80"/>
        <v>0</v>
      </c>
      <c r="AO104" s="30">
        <f t="shared" si="81"/>
        <v>81.36</v>
      </c>
      <c r="AP104" s="30">
        <f t="shared" si="82"/>
        <v>0</v>
      </c>
      <c r="AQ104" s="30">
        <f t="shared" si="83"/>
        <v>0</v>
      </c>
      <c r="AR104" s="30">
        <f t="shared" si="84"/>
        <v>1593.3</v>
      </c>
      <c r="AS104" s="30">
        <f t="shared" si="85"/>
        <v>210.18</v>
      </c>
      <c r="AT104" s="30">
        <f t="shared" si="86"/>
        <v>203.40000000000003</v>
      </c>
      <c r="AU104" s="30">
        <f t="shared" si="87"/>
        <v>101.70000000000002</v>
      </c>
      <c r="AV104" s="30">
        <f t="shared" si="88"/>
        <v>57.63</v>
      </c>
      <c r="AW104" s="30">
        <f t="shared" si="89"/>
        <v>98.30999999999999</v>
      </c>
      <c r="AX104" s="30">
        <f t="shared" si="90"/>
        <v>84.75</v>
      </c>
      <c r="AY104" s="30">
        <f t="shared" si="91"/>
        <v>0</v>
      </c>
      <c r="AZ104" s="30">
        <f t="shared" si="92"/>
        <v>1254.3</v>
      </c>
      <c r="BA104" s="30">
        <f t="shared" si="93"/>
        <v>3.39</v>
      </c>
      <c r="BB104" s="30">
        <f t="shared" si="94"/>
        <v>0</v>
      </c>
      <c r="BC104" s="30">
        <f t="shared" si="95"/>
        <v>4878.21</v>
      </c>
      <c r="BD104" s="30">
        <f t="shared" si="96"/>
        <v>1430.5800000000002</v>
      </c>
      <c r="BE104" s="30">
        <f t="shared" si="97"/>
        <v>6308.79</v>
      </c>
      <c r="IQ104"/>
      <c r="IR104"/>
      <c r="IS104"/>
      <c r="IT104"/>
      <c r="IU104"/>
      <c r="IV104"/>
    </row>
    <row r="105" spans="1:256" s="42" customFormat="1" ht="12.75">
      <c r="A105" s="42">
        <v>87</v>
      </c>
      <c r="B105" s="59" t="s">
        <v>155</v>
      </c>
      <c r="C105" s="44">
        <v>1.78</v>
      </c>
      <c r="D105" s="33">
        <v>1.73</v>
      </c>
      <c r="E105" s="45"/>
      <c r="F105" s="45"/>
      <c r="G105" s="45"/>
      <c r="H105" s="45">
        <v>0.24</v>
      </c>
      <c r="I105" s="45"/>
      <c r="J105" s="45"/>
      <c r="K105" s="33">
        <v>4.7</v>
      </c>
      <c r="L105" s="34">
        <v>0.62</v>
      </c>
      <c r="M105" s="46">
        <v>0.6000000000000001</v>
      </c>
      <c r="N105" s="33">
        <v>0.30000000000000004</v>
      </c>
      <c r="O105" s="45">
        <v>0.17</v>
      </c>
      <c r="P105" s="33">
        <v>0.29</v>
      </c>
      <c r="Q105" s="33">
        <v>0.25</v>
      </c>
      <c r="R105" s="45"/>
      <c r="S105" s="33">
        <v>3.7</v>
      </c>
      <c r="T105" s="45">
        <v>0.01</v>
      </c>
      <c r="U105" s="44"/>
      <c r="V105" s="42">
        <f t="shared" si="98"/>
        <v>14.389999999999999</v>
      </c>
      <c r="W105" s="42">
        <v>3.57</v>
      </c>
      <c r="X105" s="48">
        <f t="shared" si="99"/>
        <v>17.959999999999997</v>
      </c>
      <c r="Y105" s="38">
        <f t="shared" si="100"/>
        <v>4.220000000000001</v>
      </c>
      <c r="Z105" s="39">
        <v>18.61</v>
      </c>
      <c r="AA105" s="49">
        <f t="shared" si="101"/>
        <v>17.521919999999998</v>
      </c>
      <c r="AB105" s="44">
        <v>16.64</v>
      </c>
      <c r="AC105" s="48">
        <f t="shared" si="102"/>
        <v>7.932692307692291</v>
      </c>
      <c r="AD105" s="41">
        <f t="shared" si="103"/>
        <v>1.0620982175469356</v>
      </c>
      <c r="AE105" s="49">
        <f t="shared" si="104"/>
        <v>-13.327901782453063</v>
      </c>
      <c r="AF105" s="49">
        <f t="shared" si="105"/>
        <v>-473.3305821415424</v>
      </c>
      <c r="AG105" s="42">
        <v>337.6</v>
      </c>
      <c r="AJ105" s="30">
        <f t="shared" si="76"/>
        <v>600.928</v>
      </c>
      <c r="AK105" s="30">
        <f t="shared" si="77"/>
        <v>584.048</v>
      </c>
      <c r="AL105" s="30">
        <f t="shared" si="78"/>
        <v>0</v>
      </c>
      <c r="AM105" s="30">
        <f t="shared" si="79"/>
        <v>0</v>
      </c>
      <c r="AN105" s="30">
        <f t="shared" si="80"/>
        <v>0</v>
      </c>
      <c r="AO105" s="30">
        <f t="shared" si="81"/>
        <v>81.024</v>
      </c>
      <c r="AP105" s="30">
        <f t="shared" si="82"/>
        <v>0</v>
      </c>
      <c r="AQ105" s="30">
        <f t="shared" si="83"/>
        <v>0</v>
      </c>
      <c r="AR105" s="30">
        <f t="shared" si="84"/>
        <v>1586.7200000000003</v>
      </c>
      <c r="AS105" s="30">
        <f t="shared" si="85"/>
        <v>209.312</v>
      </c>
      <c r="AT105" s="30">
        <f t="shared" si="86"/>
        <v>202.56000000000003</v>
      </c>
      <c r="AU105" s="30">
        <f t="shared" si="87"/>
        <v>101.28000000000002</v>
      </c>
      <c r="AV105" s="30">
        <f t="shared" si="88"/>
        <v>57.39200000000001</v>
      </c>
      <c r="AW105" s="30">
        <f t="shared" si="89"/>
        <v>97.904</v>
      </c>
      <c r="AX105" s="30">
        <f t="shared" si="90"/>
        <v>84.4</v>
      </c>
      <c r="AY105" s="30">
        <f t="shared" si="91"/>
        <v>0</v>
      </c>
      <c r="AZ105" s="30">
        <f t="shared" si="92"/>
        <v>1249.1200000000001</v>
      </c>
      <c r="BA105" s="30">
        <f t="shared" si="93"/>
        <v>3.3760000000000003</v>
      </c>
      <c r="BB105" s="30">
        <f t="shared" si="94"/>
        <v>0</v>
      </c>
      <c r="BC105" s="30">
        <f t="shared" si="95"/>
        <v>4858.064</v>
      </c>
      <c r="BD105" s="30">
        <f t="shared" si="96"/>
        <v>1424.6720000000003</v>
      </c>
      <c r="BE105" s="30">
        <f t="shared" si="97"/>
        <v>6282.736</v>
      </c>
      <c r="IQ105"/>
      <c r="IR105"/>
      <c r="IS105"/>
      <c r="IT105"/>
      <c r="IU105"/>
      <c r="IV105"/>
    </row>
    <row r="106" spans="1:256" s="42" customFormat="1" ht="12.75">
      <c r="A106" s="42">
        <v>88</v>
      </c>
      <c r="B106" s="59" t="s">
        <v>156</v>
      </c>
      <c r="C106" s="44">
        <v>1.78</v>
      </c>
      <c r="D106" s="33">
        <v>1.73</v>
      </c>
      <c r="E106" s="45"/>
      <c r="F106" s="45"/>
      <c r="G106" s="45"/>
      <c r="H106" s="45">
        <v>0.24</v>
      </c>
      <c r="I106" s="45"/>
      <c r="J106" s="45"/>
      <c r="K106" s="33">
        <v>4.7</v>
      </c>
      <c r="L106" s="34">
        <v>0.62</v>
      </c>
      <c r="M106" s="46">
        <v>0.6000000000000001</v>
      </c>
      <c r="N106" s="33">
        <v>0.30000000000000004</v>
      </c>
      <c r="O106" s="45">
        <v>0.17</v>
      </c>
      <c r="P106" s="33">
        <v>0.29</v>
      </c>
      <c r="Q106" s="33">
        <v>0.25</v>
      </c>
      <c r="R106" s="45"/>
      <c r="S106" s="33">
        <v>3.7</v>
      </c>
      <c r="T106" s="45">
        <v>0.01</v>
      </c>
      <c r="U106" s="44"/>
      <c r="V106" s="42">
        <f t="shared" si="98"/>
        <v>14.389999999999999</v>
      </c>
      <c r="W106" s="42">
        <v>3.57</v>
      </c>
      <c r="X106" s="48">
        <f t="shared" si="99"/>
        <v>17.959999999999997</v>
      </c>
      <c r="Y106" s="38">
        <f t="shared" si="100"/>
        <v>4.220000000000001</v>
      </c>
      <c r="Z106" s="39">
        <v>18.61</v>
      </c>
      <c r="AA106" s="49">
        <f t="shared" si="101"/>
        <v>17.521919999999998</v>
      </c>
      <c r="AB106" s="44">
        <v>16.64</v>
      </c>
      <c r="AC106" s="48">
        <f t="shared" si="102"/>
        <v>7.932692307692291</v>
      </c>
      <c r="AD106" s="41">
        <f t="shared" si="103"/>
        <v>1.0620982175469356</v>
      </c>
      <c r="AE106" s="49">
        <f t="shared" si="104"/>
        <v>-13.327901782453063</v>
      </c>
      <c r="AF106" s="49">
        <f t="shared" si="105"/>
        <v>-473.3305821415424</v>
      </c>
      <c r="AG106" s="42">
        <v>340.7</v>
      </c>
      <c r="AJ106" s="30">
        <f t="shared" si="76"/>
        <v>606.446</v>
      </c>
      <c r="AK106" s="30">
        <f t="shared" si="77"/>
        <v>589.411</v>
      </c>
      <c r="AL106" s="30">
        <f t="shared" si="78"/>
        <v>0</v>
      </c>
      <c r="AM106" s="30">
        <f t="shared" si="79"/>
        <v>0</v>
      </c>
      <c r="AN106" s="30">
        <f t="shared" si="80"/>
        <v>0</v>
      </c>
      <c r="AO106" s="30">
        <f t="shared" si="81"/>
        <v>81.768</v>
      </c>
      <c r="AP106" s="30">
        <f t="shared" si="82"/>
        <v>0</v>
      </c>
      <c r="AQ106" s="30">
        <f t="shared" si="83"/>
        <v>0</v>
      </c>
      <c r="AR106" s="30">
        <f t="shared" si="84"/>
        <v>1601.29</v>
      </c>
      <c r="AS106" s="30">
        <f t="shared" si="85"/>
        <v>211.23399999999998</v>
      </c>
      <c r="AT106" s="30">
        <f t="shared" si="86"/>
        <v>204.42000000000002</v>
      </c>
      <c r="AU106" s="30">
        <f t="shared" si="87"/>
        <v>102.21000000000001</v>
      </c>
      <c r="AV106" s="30">
        <f t="shared" si="88"/>
        <v>57.919000000000004</v>
      </c>
      <c r="AW106" s="30">
        <f t="shared" si="89"/>
        <v>98.80299999999998</v>
      </c>
      <c r="AX106" s="30">
        <f t="shared" si="90"/>
        <v>85.175</v>
      </c>
      <c r="AY106" s="30">
        <f t="shared" si="91"/>
        <v>0</v>
      </c>
      <c r="AZ106" s="30">
        <f t="shared" si="92"/>
        <v>1260.59</v>
      </c>
      <c r="BA106" s="30">
        <f t="shared" si="93"/>
        <v>3.407</v>
      </c>
      <c r="BB106" s="30">
        <f t="shared" si="94"/>
        <v>0</v>
      </c>
      <c r="BC106" s="30">
        <f t="shared" si="95"/>
        <v>4902.673</v>
      </c>
      <c r="BD106" s="30">
        <f t="shared" si="96"/>
        <v>1437.7540000000001</v>
      </c>
      <c r="BE106" s="30">
        <f t="shared" si="97"/>
        <v>6340.427</v>
      </c>
      <c r="IQ106"/>
      <c r="IR106"/>
      <c r="IS106"/>
      <c r="IT106"/>
      <c r="IU106"/>
      <c r="IV106"/>
    </row>
    <row r="107" spans="1:256" s="42" customFormat="1" ht="12.75">
      <c r="A107" s="42">
        <v>89</v>
      </c>
      <c r="B107" s="59" t="s">
        <v>157</v>
      </c>
      <c r="C107" s="44">
        <v>1.78</v>
      </c>
      <c r="D107" s="33">
        <v>1.73</v>
      </c>
      <c r="E107" s="45"/>
      <c r="F107" s="45"/>
      <c r="G107" s="45"/>
      <c r="H107" s="45">
        <v>0.24</v>
      </c>
      <c r="I107" s="45"/>
      <c r="J107" s="45"/>
      <c r="K107" s="33">
        <v>4.7</v>
      </c>
      <c r="L107" s="34">
        <v>0.62</v>
      </c>
      <c r="M107" s="46">
        <v>0.6000000000000001</v>
      </c>
      <c r="N107" s="33">
        <v>0.30000000000000004</v>
      </c>
      <c r="O107" s="45">
        <v>0.17</v>
      </c>
      <c r="P107" s="33">
        <v>0.29</v>
      </c>
      <c r="Q107" s="33">
        <v>0.25</v>
      </c>
      <c r="R107" s="45"/>
      <c r="S107" s="33">
        <v>3.7</v>
      </c>
      <c r="T107" s="45">
        <v>0.01</v>
      </c>
      <c r="U107" s="44"/>
      <c r="V107" s="42">
        <f t="shared" si="98"/>
        <v>14.389999999999999</v>
      </c>
      <c r="W107" s="42">
        <v>3.57</v>
      </c>
      <c r="X107" s="48">
        <f t="shared" si="99"/>
        <v>17.959999999999997</v>
      </c>
      <c r="Y107" s="38">
        <f t="shared" si="100"/>
        <v>4.220000000000001</v>
      </c>
      <c r="Z107" s="39">
        <v>18.61</v>
      </c>
      <c r="AA107" s="49">
        <f t="shared" si="101"/>
        <v>17.521919999999998</v>
      </c>
      <c r="AB107" s="44">
        <v>16.64</v>
      </c>
      <c r="AC107" s="48">
        <f t="shared" si="102"/>
        <v>7.932692307692291</v>
      </c>
      <c r="AD107" s="41">
        <f t="shared" si="103"/>
        <v>1.0620982175469356</v>
      </c>
      <c r="AE107" s="49">
        <f t="shared" si="104"/>
        <v>-13.327901782453063</v>
      </c>
      <c r="AF107" s="49">
        <f t="shared" si="105"/>
        <v>-473.3305821415424</v>
      </c>
      <c r="AG107" s="42">
        <v>339.1</v>
      </c>
      <c r="AJ107" s="30">
        <f aca="true" t="shared" si="106" ref="AJ107:AJ117">C107*AG107</f>
        <v>603.5980000000001</v>
      </c>
      <c r="AK107" s="30">
        <f aca="true" t="shared" si="107" ref="AK107:AK117">D107*AG107</f>
        <v>586.643</v>
      </c>
      <c r="AL107" s="30">
        <f aca="true" t="shared" si="108" ref="AL107:AL117">E107*AG107</f>
        <v>0</v>
      </c>
      <c r="AM107" s="30">
        <f aca="true" t="shared" si="109" ref="AM107:AM117">F107*AG107</f>
        <v>0</v>
      </c>
      <c r="AN107" s="30">
        <f aca="true" t="shared" si="110" ref="AN107:AN117">G107*AG107</f>
        <v>0</v>
      </c>
      <c r="AO107" s="30">
        <f aca="true" t="shared" si="111" ref="AO107:AO117">H107*AG107</f>
        <v>81.384</v>
      </c>
      <c r="AP107" s="30">
        <f aca="true" t="shared" si="112" ref="AP107:AP117">I107*AG107</f>
        <v>0</v>
      </c>
      <c r="AQ107" s="30">
        <f aca="true" t="shared" si="113" ref="AQ107:AQ117">J107*AG107</f>
        <v>0</v>
      </c>
      <c r="AR107" s="30">
        <f aca="true" t="shared" si="114" ref="AR107:AR117">K107*AG107</f>
        <v>1593.7700000000002</v>
      </c>
      <c r="AS107" s="30">
        <f aca="true" t="shared" si="115" ref="AS107:AS117">L107*AG107</f>
        <v>210.24200000000002</v>
      </c>
      <c r="AT107" s="30">
        <f aca="true" t="shared" si="116" ref="AT107:AT117">M107*AG107</f>
        <v>203.46000000000004</v>
      </c>
      <c r="AU107" s="30">
        <f aca="true" t="shared" si="117" ref="AU107:AU117">N107*AG107</f>
        <v>101.73000000000002</v>
      </c>
      <c r="AV107" s="30">
        <f aca="true" t="shared" si="118" ref="AV107:AV117">O107*AG107</f>
        <v>57.647000000000006</v>
      </c>
      <c r="AW107" s="30">
        <f aca="true" t="shared" si="119" ref="AW107:AW117">P107*AG107</f>
        <v>98.339</v>
      </c>
      <c r="AX107" s="30">
        <f aca="true" t="shared" si="120" ref="AX107:AX117">Q107*AG107</f>
        <v>84.775</v>
      </c>
      <c r="AY107" s="30">
        <f aca="true" t="shared" si="121" ref="AY107:AY117">R107*AG107</f>
        <v>0</v>
      </c>
      <c r="AZ107" s="30">
        <f aca="true" t="shared" si="122" ref="AZ107:AZ117">S107*AG107</f>
        <v>1254.67</v>
      </c>
      <c r="BA107" s="30">
        <f aca="true" t="shared" si="123" ref="BA107:BA117">T107*AG107</f>
        <v>3.3910000000000005</v>
      </c>
      <c r="BB107" s="30">
        <f aca="true" t="shared" si="124" ref="BB107:BB117">U107*AG107</f>
        <v>0</v>
      </c>
      <c r="BC107" s="30">
        <f aca="true" t="shared" si="125" ref="BC107:BC117">V107*AG107</f>
        <v>4879.649</v>
      </c>
      <c r="BD107" s="30">
        <f aca="true" t="shared" si="126" ref="BD107:BD117">Y107*AG107</f>
        <v>1431.0020000000004</v>
      </c>
      <c r="BE107" s="30">
        <f aca="true" t="shared" si="127" ref="BE107:BE117">Z107*AG107</f>
        <v>6310.651</v>
      </c>
      <c r="IQ107"/>
      <c r="IR107"/>
      <c r="IS107"/>
      <c r="IT107"/>
      <c r="IU107"/>
      <c r="IV107"/>
    </row>
    <row r="108" spans="1:57" ht="12.75">
      <c r="A108" s="1">
        <v>90</v>
      </c>
      <c r="B108" s="63" t="s">
        <v>158</v>
      </c>
      <c r="C108" s="114" t="s">
        <v>159</v>
      </c>
      <c r="D108" s="114"/>
      <c r="E108" s="114"/>
      <c r="F108" s="114"/>
      <c r="G108" s="114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57"/>
      <c r="X108" s="51"/>
      <c r="Y108" s="38"/>
      <c r="Z108" s="52"/>
      <c r="AA108" s="52"/>
      <c r="AC108" s="51"/>
      <c r="AD108" s="41"/>
      <c r="AE108" s="52"/>
      <c r="AF108" s="52"/>
      <c r="AJ108" s="30" t="e">
        <f t="shared" si="106"/>
        <v>#VALUE!</v>
      </c>
      <c r="AK108" s="30">
        <f t="shared" si="107"/>
        <v>0</v>
      </c>
      <c r="AL108" s="30">
        <f t="shared" si="108"/>
        <v>0</v>
      </c>
      <c r="AM108" s="30">
        <f t="shared" si="109"/>
        <v>0</v>
      </c>
      <c r="AN108" s="30">
        <f t="shared" si="110"/>
        <v>0</v>
      </c>
      <c r="AO108" s="30">
        <f t="shared" si="111"/>
        <v>0</v>
      </c>
      <c r="AP108" s="30">
        <f t="shared" si="112"/>
        <v>0</v>
      </c>
      <c r="AQ108" s="30">
        <f t="shared" si="113"/>
        <v>0</v>
      </c>
      <c r="AR108" s="30">
        <f t="shared" si="114"/>
        <v>0</v>
      </c>
      <c r="AS108" s="30">
        <f t="shared" si="115"/>
        <v>0</v>
      </c>
      <c r="AT108" s="30">
        <f t="shared" si="116"/>
        <v>0</v>
      </c>
      <c r="AU108" s="30">
        <f t="shared" si="117"/>
        <v>0</v>
      </c>
      <c r="AV108" s="30">
        <f t="shared" si="118"/>
        <v>0</v>
      </c>
      <c r="AW108" s="30">
        <f t="shared" si="119"/>
        <v>0</v>
      </c>
      <c r="AX108" s="30">
        <f t="shared" si="120"/>
        <v>0</v>
      </c>
      <c r="AY108" s="30">
        <f t="shared" si="121"/>
        <v>0</v>
      </c>
      <c r="AZ108" s="30">
        <f t="shared" si="122"/>
        <v>0</v>
      </c>
      <c r="BA108" s="30">
        <f t="shared" si="123"/>
        <v>0</v>
      </c>
      <c r="BB108" s="30">
        <f t="shared" si="124"/>
        <v>0</v>
      </c>
      <c r="BC108" s="30">
        <f t="shared" si="125"/>
        <v>0</v>
      </c>
      <c r="BD108" s="30">
        <f t="shared" si="126"/>
        <v>0</v>
      </c>
      <c r="BE108" s="30">
        <f t="shared" si="127"/>
        <v>0</v>
      </c>
    </row>
    <row r="109" spans="1:256" s="42" customFormat="1" ht="12.75">
      <c r="A109" s="42">
        <v>91</v>
      </c>
      <c r="B109" s="59" t="s">
        <v>160</v>
      </c>
      <c r="C109" s="44">
        <v>1.78</v>
      </c>
      <c r="D109" s="33">
        <v>1.73</v>
      </c>
      <c r="E109" s="45"/>
      <c r="F109" s="45"/>
      <c r="G109" s="45"/>
      <c r="H109" s="45">
        <v>0.24</v>
      </c>
      <c r="I109" s="45"/>
      <c r="J109" s="45"/>
      <c r="K109" s="33">
        <v>4.7</v>
      </c>
      <c r="L109" s="34">
        <v>0.62</v>
      </c>
      <c r="M109" s="34">
        <v>0.2</v>
      </c>
      <c r="N109" s="33">
        <v>0.30000000000000004</v>
      </c>
      <c r="O109" s="45">
        <v>0.17</v>
      </c>
      <c r="P109" s="33">
        <v>0.29</v>
      </c>
      <c r="Q109" s="33">
        <v>0.25</v>
      </c>
      <c r="R109" s="45"/>
      <c r="S109" s="33">
        <v>3.7</v>
      </c>
      <c r="T109" s="45">
        <v>0.01</v>
      </c>
      <c r="U109" s="44"/>
      <c r="V109" s="42">
        <f aca="true" t="shared" si="128" ref="V109:V115">SUM(C109:U109)</f>
        <v>13.989999999999997</v>
      </c>
      <c r="W109" s="42">
        <v>3.57</v>
      </c>
      <c r="X109" s="48">
        <f aca="true" t="shared" si="129" ref="X109:X115">V109+W109</f>
        <v>17.559999999999995</v>
      </c>
      <c r="Y109" s="38">
        <f aca="true" t="shared" si="130" ref="Y109:Y115">Z109-V109</f>
        <v>4.450000000000005</v>
      </c>
      <c r="Z109" s="39">
        <v>18.44</v>
      </c>
      <c r="AA109" s="49">
        <f aca="true" t="shared" si="131" ref="AA109:AA115">AB109*1.053</f>
        <v>17.363970000000002</v>
      </c>
      <c r="AB109" s="44">
        <v>16.490000000000002</v>
      </c>
      <c r="AC109" s="48">
        <f aca="true" t="shared" si="132" ref="AC109:AC115">((X109/AB109)-1)*100</f>
        <v>6.488781079442041</v>
      </c>
      <c r="AD109" s="41">
        <f aca="true" t="shared" si="133" ref="AD109:AD115">Z109/AA109</f>
        <v>1.061969123420508</v>
      </c>
      <c r="AE109" s="49">
        <f aca="true" t="shared" si="134" ref="AE109:AE115">AD109-V109</f>
        <v>-12.928030876579488</v>
      </c>
      <c r="AF109" s="49">
        <f aca="true" t="shared" si="135" ref="AF109:AF115">AE109/W109*100-100</f>
        <v>-462.129716430798</v>
      </c>
      <c r="AG109" s="42">
        <v>296.3</v>
      </c>
      <c r="AJ109" s="30">
        <f t="shared" si="106"/>
        <v>527.414</v>
      </c>
      <c r="AK109" s="30">
        <f t="shared" si="107"/>
        <v>512.599</v>
      </c>
      <c r="AL109" s="30">
        <f t="shared" si="108"/>
        <v>0</v>
      </c>
      <c r="AM109" s="30">
        <f t="shared" si="109"/>
        <v>0</v>
      </c>
      <c r="AN109" s="30">
        <f t="shared" si="110"/>
        <v>0</v>
      </c>
      <c r="AO109" s="30">
        <f t="shared" si="111"/>
        <v>71.112</v>
      </c>
      <c r="AP109" s="30">
        <f t="shared" si="112"/>
        <v>0</v>
      </c>
      <c r="AQ109" s="30">
        <f t="shared" si="113"/>
        <v>0</v>
      </c>
      <c r="AR109" s="30">
        <f t="shared" si="114"/>
        <v>1392.6100000000001</v>
      </c>
      <c r="AS109" s="30">
        <f t="shared" si="115"/>
        <v>183.70600000000002</v>
      </c>
      <c r="AT109" s="30">
        <f t="shared" si="116"/>
        <v>59.260000000000005</v>
      </c>
      <c r="AU109" s="30">
        <f t="shared" si="117"/>
        <v>88.89000000000001</v>
      </c>
      <c r="AV109" s="30">
        <f t="shared" si="118"/>
        <v>50.371</v>
      </c>
      <c r="AW109" s="30">
        <f t="shared" si="119"/>
        <v>85.92699999999999</v>
      </c>
      <c r="AX109" s="30">
        <f t="shared" si="120"/>
        <v>74.075</v>
      </c>
      <c r="AY109" s="30">
        <f t="shared" si="121"/>
        <v>0</v>
      </c>
      <c r="AZ109" s="30">
        <f t="shared" si="122"/>
        <v>1096.3100000000002</v>
      </c>
      <c r="BA109" s="30">
        <f t="shared" si="123"/>
        <v>2.963</v>
      </c>
      <c r="BB109" s="30">
        <f t="shared" si="124"/>
        <v>0</v>
      </c>
      <c r="BC109" s="30">
        <f t="shared" si="125"/>
        <v>4145.236999999999</v>
      </c>
      <c r="BD109" s="30">
        <f t="shared" si="126"/>
        <v>1318.5350000000014</v>
      </c>
      <c r="BE109" s="30">
        <f t="shared" si="127"/>
        <v>5463.772000000001</v>
      </c>
      <c r="IQ109"/>
      <c r="IR109"/>
      <c r="IS109"/>
      <c r="IT109"/>
      <c r="IU109"/>
      <c r="IV109"/>
    </row>
    <row r="110" spans="1:256" s="42" customFormat="1" ht="12.75">
      <c r="A110" s="42">
        <v>92</v>
      </c>
      <c r="B110" s="43" t="s">
        <v>161</v>
      </c>
      <c r="C110" s="44">
        <v>1.78</v>
      </c>
      <c r="D110" s="33">
        <v>1.73</v>
      </c>
      <c r="E110" s="45"/>
      <c r="F110" s="45"/>
      <c r="G110" s="45"/>
      <c r="H110" s="45">
        <v>0.24</v>
      </c>
      <c r="I110" s="45"/>
      <c r="J110" s="45"/>
      <c r="K110" s="33">
        <v>4.7</v>
      </c>
      <c r="L110" s="34">
        <v>0.62</v>
      </c>
      <c r="M110" s="34">
        <v>0.2</v>
      </c>
      <c r="N110" s="33">
        <v>0.30000000000000004</v>
      </c>
      <c r="O110" s="45">
        <v>0.17</v>
      </c>
      <c r="P110" s="33">
        <v>0.29</v>
      </c>
      <c r="Q110" s="33">
        <v>0.25</v>
      </c>
      <c r="R110" s="45"/>
      <c r="S110" s="33">
        <v>3.7</v>
      </c>
      <c r="T110" s="45">
        <v>0.01</v>
      </c>
      <c r="U110" s="45"/>
      <c r="V110" s="42">
        <f t="shared" si="128"/>
        <v>13.989999999999997</v>
      </c>
      <c r="W110" s="42">
        <v>0.82</v>
      </c>
      <c r="X110" s="48">
        <f t="shared" si="129"/>
        <v>14.809999999999997</v>
      </c>
      <c r="Y110" s="38">
        <f t="shared" si="130"/>
        <v>1.3800000000000026</v>
      </c>
      <c r="Z110" s="39">
        <v>15.37</v>
      </c>
      <c r="AA110" s="49">
        <f t="shared" si="131"/>
        <v>14.468219999999999</v>
      </c>
      <c r="AB110" s="44">
        <v>13.74</v>
      </c>
      <c r="AC110" s="48">
        <f t="shared" si="132"/>
        <v>7.787481804949037</v>
      </c>
      <c r="AD110" s="41">
        <f t="shared" si="133"/>
        <v>1.062328330644682</v>
      </c>
      <c r="AE110" s="49">
        <f t="shared" si="134"/>
        <v>-12.927671669355314</v>
      </c>
      <c r="AF110" s="49">
        <f t="shared" si="135"/>
        <v>-1676.545325531136</v>
      </c>
      <c r="AG110" s="42">
        <v>190</v>
      </c>
      <c r="AJ110" s="30">
        <f t="shared" si="106"/>
        <v>338.2</v>
      </c>
      <c r="AK110" s="30">
        <f t="shared" si="107"/>
        <v>328.7</v>
      </c>
      <c r="AL110" s="30">
        <f t="shared" si="108"/>
        <v>0</v>
      </c>
      <c r="AM110" s="30">
        <f t="shared" si="109"/>
        <v>0</v>
      </c>
      <c r="AN110" s="30">
        <f t="shared" si="110"/>
        <v>0</v>
      </c>
      <c r="AO110" s="30">
        <f t="shared" si="111"/>
        <v>45.6</v>
      </c>
      <c r="AP110" s="30">
        <f t="shared" si="112"/>
        <v>0</v>
      </c>
      <c r="AQ110" s="30">
        <f t="shared" si="113"/>
        <v>0</v>
      </c>
      <c r="AR110" s="30">
        <f t="shared" si="114"/>
        <v>893</v>
      </c>
      <c r="AS110" s="30">
        <f t="shared" si="115"/>
        <v>117.8</v>
      </c>
      <c r="AT110" s="30">
        <f t="shared" si="116"/>
        <v>38</v>
      </c>
      <c r="AU110" s="30">
        <f t="shared" si="117"/>
        <v>57.00000000000001</v>
      </c>
      <c r="AV110" s="30">
        <f t="shared" si="118"/>
        <v>32.300000000000004</v>
      </c>
      <c r="AW110" s="30">
        <f t="shared" si="119"/>
        <v>55.099999999999994</v>
      </c>
      <c r="AX110" s="30">
        <f t="shared" si="120"/>
        <v>47.5</v>
      </c>
      <c r="AY110" s="30">
        <f t="shared" si="121"/>
        <v>0</v>
      </c>
      <c r="AZ110" s="30">
        <f t="shared" si="122"/>
        <v>703</v>
      </c>
      <c r="BA110" s="30">
        <f t="shared" si="123"/>
        <v>1.9000000000000001</v>
      </c>
      <c r="BB110" s="30">
        <f t="shared" si="124"/>
        <v>0</v>
      </c>
      <c r="BC110" s="30">
        <f t="shared" si="125"/>
        <v>2658.0999999999995</v>
      </c>
      <c r="BD110" s="30">
        <f t="shared" si="126"/>
        <v>262.2000000000005</v>
      </c>
      <c r="BE110" s="30">
        <f t="shared" si="127"/>
        <v>2920.2999999999997</v>
      </c>
      <c r="IQ110"/>
      <c r="IR110"/>
      <c r="IS110"/>
      <c r="IT110"/>
      <c r="IU110"/>
      <c r="IV110"/>
    </row>
    <row r="111" spans="1:256" s="42" customFormat="1" ht="12.75">
      <c r="A111" s="42">
        <v>93</v>
      </c>
      <c r="B111" s="43" t="s">
        <v>162</v>
      </c>
      <c r="C111" s="44">
        <v>1.78</v>
      </c>
      <c r="D111" s="33">
        <v>1.73</v>
      </c>
      <c r="E111" s="45"/>
      <c r="F111" s="45"/>
      <c r="G111" s="45"/>
      <c r="H111" s="45">
        <v>0.24</v>
      </c>
      <c r="I111" s="45"/>
      <c r="J111" s="45"/>
      <c r="K111" s="33">
        <v>4.7</v>
      </c>
      <c r="L111" s="46"/>
      <c r="M111" s="34">
        <v>0.2</v>
      </c>
      <c r="N111" s="33">
        <v>0.30000000000000004</v>
      </c>
      <c r="O111" s="45">
        <v>0.17</v>
      </c>
      <c r="P111" s="33">
        <v>0.29</v>
      </c>
      <c r="Q111" s="33">
        <v>0.25</v>
      </c>
      <c r="R111" s="45"/>
      <c r="S111" s="33">
        <v>3.7</v>
      </c>
      <c r="T111" s="45">
        <v>0.01</v>
      </c>
      <c r="U111" s="45"/>
      <c r="V111" s="42">
        <f t="shared" si="128"/>
        <v>13.37</v>
      </c>
      <c r="W111" s="42">
        <v>1.29</v>
      </c>
      <c r="X111" s="48">
        <f t="shared" si="129"/>
        <v>14.66</v>
      </c>
      <c r="Y111" s="38">
        <f t="shared" si="130"/>
        <v>2</v>
      </c>
      <c r="Z111" s="39">
        <v>15.37</v>
      </c>
      <c r="AA111" s="49">
        <f t="shared" si="131"/>
        <v>14.468219999999999</v>
      </c>
      <c r="AB111" s="44">
        <v>13.74</v>
      </c>
      <c r="AC111" s="48">
        <f t="shared" si="132"/>
        <v>6.695778748180503</v>
      </c>
      <c r="AD111" s="41">
        <f t="shared" si="133"/>
        <v>1.062328330644682</v>
      </c>
      <c r="AE111" s="49">
        <f t="shared" si="134"/>
        <v>-12.307671669355317</v>
      </c>
      <c r="AF111" s="49">
        <f t="shared" si="135"/>
        <v>-1054.083075143823</v>
      </c>
      <c r="AG111" s="42">
        <v>188.5</v>
      </c>
      <c r="AJ111" s="30">
        <f t="shared" si="106"/>
        <v>335.53000000000003</v>
      </c>
      <c r="AK111" s="30">
        <f t="shared" si="107"/>
        <v>326.105</v>
      </c>
      <c r="AL111" s="30">
        <f t="shared" si="108"/>
        <v>0</v>
      </c>
      <c r="AM111" s="30">
        <f t="shared" si="109"/>
        <v>0</v>
      </c>
      <c r="AN111" s="30">
        <f t="shared" si="110"/>
        <v>0</v>
      </c>
      <c r="AO111" s="30">
        <f t="shared" si="111"/>
        <v>45.239999999999995</v>
      </c>
      <c r="AP111" s="30">
        <f t="shared" si="112"/>
        <v>0</v>
      </c>
      <c r="AQ111" s="30">
        <f t="shared" si="113"/>
        <v>0</v>
      </c>
      <c r="AR111" s="30">
        <f t="shared" si="114"/>
        <v>885.95</v>
      </c>
      <c r="AS111" s="30">
        <f t="shared" si="115"/>
        <v>0</v>
      </c>
      <c r="AT111" s="30">
        <f t="shared" si="116"/>
        <v>37.7</v>
      </c>
      <c r="AU111" s="30">
        <f t="shared" si="117"/>
        <v>56.55000000000001</v>
      </c>
      <c r="AV111" s="30">
        <f t="shared" si="118"/>
        <v>32.045</v>
      </c>
      <c r="AW111" s="30">
        <f t="shared" si="119"/>
        <v>54.665</v>
      </c>
      <c r="AX111" s="30">
        <f t="shared" si="120"/>
        <v>47.125</v>
      </c>
      <c r="AY111" s="30">
        <f t="shared" si="121"/>
        <v>0</v>
      </c>
      <c r="AZ111" s="30">
        <f t="shared" si="122"/>
        <v>697.45</v>
      </c>
      <c r="BA111" s="30">
        <f t="shared" si="123"/>
        <v>1.885</v>
      </c>
      <c r="BB111" s="30">
        <f t="shared" si="124"/>
        <v>0</v>
      </c>
      <c r="BC111" s="30">
        <f t="shared" si="125"/>
        <v>2520.245</v>
      </c>
      <c r="BD111" s="30">
        <f t="shared" si="126"/>
        <v>377</v>
      </c>
      <c r="BE111" s="30">
        <f t="shared" si="127"/>
        <v>2897.245</v>
      </c>
      <c r="IQ111"/>
      <c r="IR111"/>
      <c r="IS111"/>
      <c r="IT111"/>
      <c r="IU111"/>
      <c r="IV111"/>
    </row>
    <row r="112" spans="1:256" s="42" customFormat="1" ht="12.75">
      <c r="A112" s="42">
        <v>94</v>
      </c>
      <c r="B112" s="43" t="s">
        <v>163</v>
      </c>
      <c r="C112" s="44">
        <v>1.78</v>
      </c>
      <c r="D112" s="33">
        <v>1.73</v>
      </c>
      <c r="E112" s="45"/>
      <c r="F112" s="45"/>
      <c r="G112" s="45"/>
      <c r="H112" s="45">
        <v>0.24</v>
      </c>
      <c r="I112" s="45"/>
      <c r="J112" s="45"/>
      <c r="K112" s="33">
        <v>4.7</v>
      </c>
      <c r="L112" s="34">
        <v>0.62</v>
      </c>
      <c r="M112" s="34">
        <v>0.61</v>
      </c>
      <c r="N112" s="33">
        <v>0.30000000000000004</v>
      </c>
      <c r="O112" s="45">
        <v>0.17</v>
      </c>
      <c r="P112" s="33">
        <v>0.29</v>
      </c>
      <c r="Q112" s="33">
        <v>0.25</v>
      </c>
      <c r="R112" s="45">
        <v>1.17</v>
      </c>
      <c r="S112" s="33">
        <v>3.7</v>
      </c>
      <c r="T112" s="45">
        <v>0.01</v>
      </c>
      <c r="U112" s="45"/>
      <c r="V112" s="42">
        <f t="shared" si="128"/>
        <v>15.569999999999999</v>
      </c>
      <c r="W112" s="42">
        <v>3.83</v>
      </c>
      <c r="X112" s="48">
        <f t="shared" si="129"/>
        <v>19.4</v>
      </c>
      <c r="Y112" s="38">
        <f t="shared" si="130"/>
        <v>4.520000000000001</v>
      </c>
      <c r="Z112" s="39">
        <v>20.09</v>
      </c>
      <c r="AA112" s="49">
        <f t="shared" si="131"/>
        <v>18.92241</v>
      </c>
      <c r="AB112" s="44">
        <v>17.97</v>
      </c>
      <c r="AC112" s="48">
        <f t="shared" si="132"/>
        <v>7.957707289927662</v>
      </c>
      <c r="AD112" s="41">
        <f t="shared" si="133"/>
        <v>1.0617040852618669</v>
      </c>
      <c r="AE112" s="49">
        <f t="shared" si="134"/>
        <v>-14.508295914738131</v>
      </c>
      <c r="AF112" s="49">
        <f t="shared" si="135"/>
        <v>-478.80668184694855</v>
      </c>
      <c r="AG112" s="42">
        <v>1233.1000000000001</v>
      </c>
      <c r="AJ112" s="30">
        <f t="shared" si="106"/>
        <v>2194.918</v>
      </c>
      <c r="AK112" s="30">
        <f t="shared" si="107"/>
        <v>2133.2630000000004</v>
      </c>
      <c r="AL112" s="30">
        <f t="shared" si="108"/>
        <v>0</v>
      </c>
      <c r="AM112" s="30">
        <f t="shared" si="109"/>
        <v>0</v>
      </c>
      <c r="AN112" s="30">
        <f t="shared" si="110"/>
        <v>0</v>
      </c>
      <c r="AO112" s="30">
        <f t="shared" si="111"/>
        <v>295.944</v>
      </c>
      <c r="AP112" s="30">
        <f t="shared" si="112"/>
        <v>0</v>
      </c>
      <c r="AQ112" s="30">
        <f t="shared" si="113"/>
        <v>0</v>
      </c>
      <c r="AR112" s="30">
        <f t="shared" si="114"/>
        <v>5795.570000000001</v>
      </c>
      <c r="AS112" s="30">
        <f t="shared" si="115"/>
        <v>764.522</v>
      </c>
      <c r="AT112" s="30">
        <f t="shared" si="116"/>
        <v>752.191</v>
      </c>
      <c r="AU112" s="30">
        <f t="shared" si="117"/>
        <v>369.9300000000001</v>
      </c>
      <c r="AV112" s="30">
        <f t="shared" si="118"/>
        <v>209.62700000000004</v>
      </c>
      <c r="AW112" s="30">
        <f t="shared" si="119"/>
        <v>357.599</v>
      </c>
      <c r="AX112" s="30">
        <f t="shared" si="120"/>
        <v>308.27500000000003</v>
      </c>
      <c r="AY112" s="30">
        <f t="shared" si="121"/>
        <v>1442.727</v>
      </c>
      <c r="AZ112" s="30">
        <f t="shared" si="122"/>
        <v>4562.470000000001</v>
      </c>
      <c r="BA112" s="30">
        <f t="shared" si="123"/>
        <v>12.331000000000001</v>
      </c>
      <c r="BB112" s="30">
        <f t="shared" si="124"/>
        <v>0</v>
      </c>
      <c r="BC112" s="30">
        <f t="shared" si="125"/>
        <v>19199.367000000002</v>
      </c>
      <c r="BD112" s="30">
        <f t="shared" si="126"/>
        <v>5573.612000000002</v>
      </c>
      <c r="BE112" s="30">
        <f t="shared" si="127"/>
        <v>24772.979000000003</v>
      </c>
      <c r="IQ112"/>
      <c r="IR112"/>
      <c r="IS112"/>
      <c r="IT112"/>
      <c r="IU112"/>
      <c r="IV112"/>
    </row>
    <row r="113" spans="1:256" s="30" customFormat="1" ht="12.75">
      <c r="A113" s="30">
        <v>95</v>
      </c>
      <c r="B113" s="54" t="s">
        <v>164</v>
      </c>
      <c r="C113" s="32">
        <v>1.78</v>
      </c>
      <c r="D113" s="33">
        <v>1.73</v>
      </c>
      <c r="E113" s="33"/>
      <c r="F113" s="33"/>
      <c r="G113" s="33"/>
      <c r="H113" s="33">
        <v>0.01</v>
      </c>
      <c r="I113" s="33">
        <v>0.05</v>
      </c>
      <c r="J113" s="33"/>
      <c r="K113" s="33">
        <v>4.7</v>
      </c>
      <c r="L113" s="34">
        <v>0.62</v>
      </c>
      <c r="M113" s="34">
        <v>0.61</v>
      </c>
      <c r="N113" s="33">
        <v>0.30000000000000004</v>
      </c>
      <c r="O113" s="33">
        <v>0.17</v>
      </c>
      <c r="P113" s="33">
        <v>0.29</v>
      </c>
      <c r="Q113" s="33">
        <v>0.25</v>
      </c>
      <c r="R113" s="45">
        <v>1.17</v>
      </c>
      <c r="S113" s="33">
        <v>3.7</v>
      </c>
      <c r="T113" s="33">
        <v>0.01</v>
      </c>
      <c r="U113" s="33"/>
      <c r="V113" s="30">
        <f t="shared" si="128"/>
        <v>15.389999999999999</v>
      </c>
      <c r="W113" s="30">
        <v>3.82</v>
      </c>
      <c r="X113" s="37">
        <f t="shared" si="129"/>
        <v>19.209999999999997</v>
      </c>
      <c r="Y113" s="38">
        <f t="shared" si="130"/>
        <v>4.49</v>
      </c>
      <c r="Z113" s="39">
        <v>19.88</v>
      </c>
      <c r="AA113" s="40">
        <f t="shared" si="131"/>
        <v>18.72234</v>
      </c>
      <c r="AB113" s="32">
        <v>17.78</v>
      </c>
      <c r="AC113" s="37">
        <f t="shared" si="132"/>
        <v>8.042744656917854</v>
      </c>
      <c r="AD113" s="41">
        <f t="shared" si="133"/>
        <v>1.061833082830458</v>
      </c>
      <c r="AE113" s="40">
        <f t="shared" si="134"/>
        <v>-14.32816691716954</v>
      </c>
      <c r="AF113" s="40">
        <f t="shared" si="135"/>
        <v>-475.08290359082565</v>
      </c>
      <c r="AG113" s="30">
        <v>3259.2</v>
      </c>
      <c r="AJ113" s="30">
        <f t="shared" si="106"/>
        <v>5801.376</v>
      </c>
      <c r="AK113" s="30">
        <f t="shared" si="107"/>
        <v>5638.415999999999</v>
      </c>
      <c r="AL113" s="30">
        <f t="shared" si="108"/>
        <v>0</v>
      </c>
      <c r="AM113" s="30">
        <f t="shared" si="109"/>
        <v>0</v>
      </c>
      <c r="AN113" s="30">
        <f t="shared" si="110"/>
        <v>0</v>
      </c>
      <c r="AO113" s="30">
        <f t="shared" si="111"/>
        <v>32.592</v>
      </c>
      <c r="AP113" s="30">
        <f t="shared" si="112"/>
        <v>162.96</v>
      </c>
      <c r="AQ113" s="30">
        <f t="shared" si="113"/>
        <v>0</v>
      </c>
      <c r="AR113" s="30">
        <f t="shared" si="114"/>
        <v>15318.24</v>
      </c>
      <c r="AS113" s="30">
        <f t="shared" si="115"/>
        <v>2020.704</v>
      </c>
      <c r="AT113" s="30">
        <f t="shared" si="116"/>
        <v>1988.1119999999999</v>
      </c>
      <c r="AU113" s="30">
        <f t="shared" si="117"/>
        <v>977.7600000000001</v>
      </c>
      <c r="AV113" s="30">
        <f t="shared" si="118"/>
        <v>554.064</v>
      </c>
      <c r="AW113" s="30">
        <f t="shared" si="119"/>
        <v>945.1679999999999</v>
      </c>
      <c r="AX113" s="30">
        <f t="shared" si="120"/>
        <v>814.8</v>
      </c>
      <c r="AY113" s="30">
        <f t="shared" si="121"/>
        <v>3813.2639999999997</v>
      </c>
      <c r="AZ113" s="30">
        <f t="shared" si="122"/>
        <v>12059.039999999999</v>
      </c>
      <c r="BA113" s="30">
        <f t="shared" si="123"/>
        <v>32.592</v>
      </c>
      <c r="BB113" s="30">
        <f t="shared" si="124"/>
        <v>0</v>
      </c>
      <c r="BC113" s="30">
        <f t="shared" si="125"/>
        <v>50159.087999999996</v>
      </c>
      <c r="BD113" s="30">
        <f t="shared" si="126"/>
        <v>14633.807999999999</v>
      </c>
      <c r="BE113" s="30">
        <f t="shared" si="127"/>
        <v>64792.89599999999</v>
      </c>
      <c r="IQ113"/>
      <c r="IR113"/>
      <c r="IS113"/>
      <c r="IT113"/>
      <c r="IU113"/>
      <c r="IV113"/>
    </row>
    <row r="114" spans="1:256" s="30" customFormat="1" ht="12.75">
      <c r="A114" s="30">
        <v>96</v>
      </c>
      <c r="B114" s="54" t="s">
        <v>165</v>
      </c>
      <c r="C114" s="32">
        <v>1.78</v>
      </c>
      <c r="D114" s="33">
        <v>1.73</v>
      </c>
      <c r="E114" s="33"/>
      <c r="F114" s="33"/>
      <c r="G114" s="33"/>
      <c r="H114" s="33">
        <v>0.01</v>
      </c>
      <c r="I114" s="33">
        <v>0.05</v>
      </c>
      <c r="J114" s="33"/>
      <c r="K114" s="33">
        <v>4.7</v>
      </c>
      <c r="L114" s="34">
        <v>0.62</v>
      </c>
      <c r="M114" s="34">
        <v>0.61</v>
      </c>
      <c r="N114" s="33">
        <v>0.30000000000000004</v>
      </c>
      <c r="O114" s="33">
        <v>0.17</v>
      </c>
      <c r="P114" s="33">
        <v>0.29</v>
      </c>
      <c r="Q114" s="33">
        <v>0.25</v>
      </c>
      <c r="R114" s="45">
        <v>1.17</v>
      </c>
      <c r="S114" s="33">
        <v>3.7</v>
      </c>
      <c r="T114" s="33">
        <v>0.01</v>
      </c>
      <c r="U114" s="33"/>
      <c r="V114" s="30">
        <f t="shared" si="128"/>
        <v>15.389999999999999</v>
      </c>
      <c r="W114" s="30">
        <v>3.82</v>
      </c>
      <c r="X114" s="37">
        <f t="shared" si="129"/>
        <v>19.209999999999997</v>
      </c>
      <c r="Y114" s="38">
        <f t="shared" si="130"/>
        <v>4.49</v>
      </c>
      <c r="Z114" s="39">
        <v>19.88</v>
      </c>
      <c r="AA114" s="40">
        <f t="shared" si="131"/>
        <v>18.72234</v>
      </c>
      <c r="AB114" s="32">
        <v>17.78</v>
      </c>
      <c r="AC114" s="37">
        <f t="shared" si="132"/>
        <v>8.042744656917854</v>
      </c>
      <c r="AD114" s="41">
        <f t="shared" si="133"/>
        <v>1.061833082830458</v>
      </c>
      <c r="AE114" s="40">
        <f t="shared" si="134"/>
        <v>-14.32816691716954</v>
      </c>
      <c r="AF114" s="40">
        <f t="shared" si="135"/>
        <v>-475.08290359082565</v>
      </c>
      <c r="AG114" s="30">
        <v>3256.9</v>
      </c>
      <c r="AJ114" s="30">
        <f t="shared" si="106"/>
        <v>5797.282</v>
      </c>
      <c r="AK114" s="30">
        <f t="shared" si="107"/>
        <v>5634.437</v>
      </c>
      <c r="AL114" s="30">
        <f t="shared" si="108"/>
        <v>0</v>
      </c>
      <c r="AM114" s="30">
        <f t="shared" si="109"/>
        <v>0</v>
      </c>
      <c r="AN114" s="30">
        <f t="shared" si="110"/>
        <v>0</v>
      </c>
      <c r="AO114" s="30">
        <f t="shared" si="111"/>
        <v>32.569</v>
      </c>
      <c r="AP114" s="30">
        <f t="shared" si="112"/>
        <v>162.84500000000003</v>
      </c>
      <c r="AQ114" s="30">
        <f t="shared" si="113"/>
        <v>0</v>
      </c>
      <c r="AR114" s="30">
        <f t="shared" si="114"/>
        <v>15307.43</v>
      </c>
      <c r="AS114" s="30">
        <f t="shared" si="115"/>
        <v>2019.278</v>
      </c>
      <c r="AT114" s="30">
        <f t="shared" si="116"/>
        <v>1986.709</v>
      </c>
      <c r="AU114" s="30">
        <f t="shared" si="117"/>
        <v>977.0700000000002</v>
      </c>
      <c r="AV114" s="30">
        <f t="shared" si="118"/>
        <v>553.673</v>
      </c>
      <c r="AW114" s="30">
        <f t="shared" si="119"/>
        <v>944.501</v>
      </c>
      <c r="AX114" s="30">
        <f t="shared" si="120"/>
        <v>814.225</v>
      </c>
      <c r="AY114" s="30">
        <f t="shared" si="121"/>
        <v>3810.573</v>
      </c>
      <c r="AZ114" s="30">
        <f t="shared" si="122"/>
        <v>12050.53</v>
      </c>
      <c r="BA114" s="30">
        <f t="shared" si="123"/>
        <v>32.569</v>
      </c>
      <c r="BB114" s="30">
        <f t="shared" si="124"/>
        <v>0</v>
      </c>
      <c r="BC114" s="30">
        <f t="shared" si="125"/>
        <v>50123.691</v>
      </c>
      <c r="BD114" s="30">
        <f t="shared" si="126"/>
        <v>14623.481000000002</v>
      </c>
      <c r="BE114" s="30">
        <f t="shared" si="127"/>
        <v>64747.172</v>
      </c>
      <c r="IQ114"/>
      <c r="IR114"/>
      <c r="IS114"/>
      <c r="IT114"/>
      <c r="IU114"/>
      <c r="IV114"/>
    </row>
    <row r="115" spans="1:256" s="30" customFormat="1" ht="12.75">
      <c r="A115" s="30">
        <v>97</v>
      </c>
      <c r="B115" s="54" t="s">
        <v>166</v>
      </c>
      <c r="C115" s="32">
        <v>1.78</v>
      </c>
      <c r="D115" s="33">
        <v>1.73</v>
      </c>
      <c r="E115" s="33"/>
      <c r="F115" s="33"/>
      <c r="G115" s="33"/>
      <c r="H115" s="33">
        <v>0.01</v>
      </c>
      <c r="I115" s="33">
        <v>0.05</v>
      </c>
      <c r="J115" s="33"/>
      <c r="K115" s="33">
        <v>4.7</v>
      </c>
      <c r="L115" s="34">
        <v>0.62</v>
      </c>
      <c r="M115" s="34">
        <v>0.61</v>
      </c>
      <c r="N115" s="33">
        <v>0.30000000000000004</v>
      </c>
      <c r="O115" s="33">
        <v>0.17</v>
      </c>
      <c r="P115" s="33">
        <v>0.29</v>
      </c>
      <c r="Q115" s="33">
        <v>0.25</v>
      </c>
      <c r="R115" s="45">
        <v>1.17</v>
      </c>
      <c r="S115" s="33">
        <v>3.7</v>
      </c>
      <c r="T115" s="33">
        <v>0.01</v>
      </c>
      <c r="U115" s="33"/>
      <c r="V115" s="30">
        <f t="shared" si="128"/>
        <v>15.389999999999999</v>
      </c>
      <c r="W115" s="30">
        <v>3.82</v>
      </c>
      <c r="X115" s="37">
        <f t="shared" si="129"/>
        <v>19.209999999999997</v>
      </c>
      <c r="Y115" s="38">
        <f t="shared" si="130"/>
        <v>4.49</v>
      </c>
      <c r="Z115" s="39">
        <v>19.88</v>
      </c>
      <c r="AA115" s="40">
        <f t="shared" si="131"/>
        <v>18.72234</v>
      </c>
      <c r="AB115" s="32">
        <v>17.78</v>
      </c>
      <c r="AC115" s="37">
        <f t="shared" si="132"/>
        <v>8.042744656917854</v>
      </c>
      <c r="AD115" s="41">
        <f t="shared" si="133"/>
        <v>1.061833082830458</v>
      </c>
      <c r="AE115" s="40">
        <f t="shared" si="134"/>
        <v>-14.32816691716954</v>
      </c>
      <c r="AF115" s="40">
        <f t="shared" si="135"/>
        <v>-475.08290359082565</v>
      </c>
      <c r="AG115" s="30">
        <v>2715.6</v>
      </c>
      <c r="AJ115" s="30">
        <f t="shared" si="106"/>
        <v>4833.768</v>
      </c>
      <c r="AK115" s="30">
        <f t="shared" si="107"/>
        <v>4697.987999999999</v>
      </c>
      <c r="AL115" s="30">
        <f t="shared" si="108"/>
        <v>0</v>
      </c>
      <c r="AM115" s="30">
        <f t="shared" si="109"/>
        <v>0</v>
      </c>
      <c r="AN115" s="30">
        <f t="shared" si="110"/>
        <v>0</v>
      </c>
      <c r="AO115" s="30">
        <f t="shared" si="111"/>
        <v>27.156</v>
      </c>
      <c r="AP115" s="30">
        <f t="shared" si="112"/>
        <v>135.78</v>
      </c>
      <c r="AQ115" s="30">
        <f t="shared" si="113"/>
        <v>0</v>
      </c>
      <c r="AR115" s="30">
        <f t="shared" si="114"/>
        <v>12763.32</v>
      </c>
      <c r="AS115" s="30">
        <f t="shared" si="115"/>
        <v>1683.672</v>
      </c>
      <c r="AT115" s="30">
        <f t="shared" si="116"/>
        <v>1656.5159999999998</v>
      </c>
      <c r="AU115" s="30">
        <f t="shared" si="117"/>
        <v>814.6800000000001</v>
      </c>
      <c r="AV115" s="30">
        <f t="shared" si="118"/>
        <v>461.65200000000004</v>
      </c>
      <c r="AW115" s="30">
        <f t="shared" si="119"/>
        <v>787.5239999999999</v>
      </c>
      <c r="AX115" s="30">
        <f t="shared" si="120"/>
        <v>678.9</v>
      </c>
      <c r="AY115" s="30">
        <f t="shared" si="121"/>
        <v>3177.2519999999995</v>
      </c>
      <c r="AZ115" s="30">
        <f t="shared" si="122"/>
        <v>10047.72</v>
      </c>
      <c r="BA115" s="30">
        <f t="shared" si="123"/>
        <v>27.156</v>
      </c>
      <c r="BB115" s="30">
        <f t="shared" si="124"/>
        <v>0</v>
      </c>
      <c r="BC115" s="30">
        <f t="shared" si="125"/>
        <v>41793.083999999995</v>
      </c>
      <c r="BD115" s="30">
        <f t="shared" si="126"/>
        <v>12193.044</v>
      </c>
      <c r="BE115" s="30">
        <f t="shared" si="127"/>
        <v>53986.128</v>
      </c>
      <c r="IQ115"/>
      <c r="IR115"/>
      <c r="IS115"/>
      <c r="IT115"/>
      <c r="IU115"/>
      <c r="IV115"/>
    </row>
    <row r="116" spans="25:256" s="50" customFormat="1" ht="13.5" customHeight="1">
      <c r="Y116" s="38"/>
      <c r="Z116" s="52"/>
      <c r="AA116" s="52"/>
      <c r="AD116" s="41"/>
      <c r="AJ116" s="30">
        <f t="shared" si="106"/>
        <v>0</v>
      </c>
      <c r="AK116" s="30">
        <f t="shared" si="107"/>
        <v>0</v>
      </c>
      <c r="AL116" s="30">
        <f t="shared" si="108"/>
        <v>0</v>
      </c>
      <c r="AM116" s="30">
        <f t="shared" si="109"/>
        <v>0</v>
      </c>
      <c r="AN116" s="30">
        <f t="shared" si="110"/>
        <v>0</v>
      </c>
      <c r="AO116" s="30">
        <f t="shared" si="111"/>
        <v>0</v>
      </c>
      <c r="AP116" s="30">
        <f t="shared" si="112"/>
        <v>0</v>
      </c>
      <c r="AQ116" s="30">
        <f t="shared" si="113"/>
        <v>0</v>
      </c>
      <c r="AR116" s="30">
        <f t="shared" si="114"/>
        <v>0</v>
      </c>
      <c r="AS116" s="30">
        <f t="shared" si="115"/>
        <v>0</v>
      </c>
      <c r="AT116" s="30">
        <f t="shared" si="116"/>
        <v>0</v>
      </c>
      <c r="AU116" s="30">
        <f t="shared" si="117"/>
        <v>0</v>
      </c>
      <c r="AV116" s="30">
        <f t="shared" si="118"/>
        <v>0</v>
      </c>
      <c r="AW116" s="30">
        <f t="shared" si="119"/>
        <v>0</v>
      </c>
      <c r="AX116" s="30">
        <f t="shared" si="120"/>
        <v>0</v>
      </c>
      <c r="AY116" s="30">
        <f t="shared" si="121"/>
        <v>0</v>
      </c>
      <c r="AZ116" s="30">
        <f t="shared" si="122"/>
        <v>0</v>
      </c>
      <c r="BA116" s="30">
        <f t="shared" si="123"/>
        <v>0</v>
      </c>
      <c r="BB116" s="30">
        <f t="shared" si="124"/>
        <v>0</v>
      </c>
      <c r="BC116" s="30">
        <f t="shared" si="125"/>
        <v>0</v>
      </c>
      <c r="BD116" s="30">
        <f t="shared" si="126"/>
        <v>0</v>
      </c>
      <c r="BE116" s="30">
        <f t="shared" si="127"/>
        <v>0</v>
      </c>
      <c r="IQ116"/>
      <c r="IR116"/>
      <c r="IS116"/>
      <c r="IT116"/>
      <c r="IU116"/>
      <c r="IV116"/>
    </row>
    <row r="117" spans="1:256" s="30" customFormat="1" ht="12.75">
      <c r="A117" s="30">
        <v>98</v>
      </c>
      <c r="B117" s="54" t="s">
        <v>167</v>
      </c>
      <c r="C117" s="32">
        <v>1.78</v>
      </c>
      <c r="D117" s="33">
        <v>1.73</v>
      </c>
      <c r="E117" s="33"/>
      <c r="F117" s="33"/>
      <c r="G117" s="33"/>
      <c r="H117" s="33">
        <v>0.24</v>
      </c>
      <c r="I117" s="33">
        <v>0.05</v>
      </c>
      <c r="J117" s="33"/>
      <c r="K117" s="33">
        <v>4.7</v>
      </c>
      <c r="L117" s="34">
        <v>0.62</v>
      </c>
      <c r="M117" s="34">
        <v>0.61</v>
      </c>
      <c r="N117" s="33">
        <v>0.30000000000000004</v>
      </c>
      <c r="O117" s="33">
        <v>0.17</v>
      </c>
      <c r="P117" s="33">
        <v>0.29</v>
      </c>
      <c r="Q117" s="33">
        <v>0.25</v>
      </c>
      <c r="R117" s="45">
        <v>1.17</v>
      </c>
      <c r="S117" s="33">
        <v>3.7</v>
      </c>
      <c r="T117" s="33">
        <v>0.01</v>
      </c>
      <c r="U117" s="33"/>
      <c r="V117" s="30">
        <f>SUM(C117:U117)</f>
        <v>15.62</v>
      </c>
      <c r="W117" s="30">
        <v>3.71</v>
      </c>
      <c r="X117" s="37">
        <f aca="true" t="shared" si="136" ref="X117:X122">V117+W117</f>
        <v>19.33</v>
      </c>
      <c r="Y117" s="38">
        <f>Z117-V117</f>
        <v>4.4</v>
      </c>
      <c r="Z117" s="39">
        <v>20.02</v>
      </c>
      <c r="AA117" s="40">
        <f>AB117*1.053</f>
        <v>18.8487</v>
      </c>
      <c r="AB117" s="32">
        <v>17.900000000000002</v>
      </c>
      <c r="AC117" s="37">
        <f aca="true" t="shared" si="137" ref="AC117:AC122">((X117/AB117)-1)*100</f>
        <v>7.988826815642436</v>
      </c>
      <c r="AD117" s="41">
        <f>Z117/AA117</f>
        <v>1.0621422167046002</v>
      </c>
      <c r="AE117" s="40">
        <f aca="true" t="shared" si="138" ref="AE117:AE122">AD117-V117</f>
        <v>-14.557857783295399</v>
      </c>
      <c r="AF117" s="40">
        <f aca="true" t="shared" si="139" ref="AF117:AF122">AE117/W117*100-100</f>
        <v>-492.3950884985283</v>
      </c>
      <c r="AG117" s="30">
        <v>4451.1</v>
      </c>
      <c r="AJ117" s="30">
        <f t="shared" si="106"/>
        <v>7922.9580000000005</v>
      </c>
      <c r="AK117" s="30">
        <f t="shared" si="107"/>
        <v>7700.403</v>
      </c>
      <c r="AL117" s="30">
        <f t="shared" si="108"/>
        <v>0</v>
      </c>
      <c r="AM117" s="30">
        <f t="shared" si="109"/>
        <v>0</v>
      </c>
      <c r="AN117" s="30">
        <f t="shared" si="110"/>
        <v>0</v>
      </c>
      <c r="AO117" s="30">
        <f t="shared" si="111"/>
        <v>1068.2640000000001</v>
      </c>
      <c r="AP117" s="30">
        <f t="shared" si="112"/>
        <v>222.55500000000004</v>
      </c>
      <c r="AQ117" s="30">
        <f t="shared" si="113"/>
        <v>0</v>
      </c>
      <c r="AR117" s="30">
        <f t="shared" si="114"/>
        <v>20920.170000000002</v>
      </c>
      <c r="AS117" s="30">
        <f t="shared" si="115"/>
        <v>2759.6820000000002</v>
      </c>
      <c r="AT117" s="30">
        <f t="shared" si="116"/>
        <v>2715.1710000000003</v>
      </c>
      <c r="AU117" s="30">
        <f t="shared" si="117"/>
        <v>1335.3300000000004</v>
      </c>
      <c r="AV117" s="30">
        <f t="shared" si="118"/>
        <v>756.6870000000001</v>
      </c>
      <c r="AW117" s="30">
        <f t="shared" si="119"/>
        <v>1290.819</v>
      </c>
      <c r="AX117" s="30">
        <f t="shared" si="120"/>
        <v>1112.775</v>
      </c>
      <c r="AY117" s="30">
        <f t="shared" si="121"/>
        <v>5207.787</v>
      </c>
      <c r="AZ117" s="30">
        <f t="shared" si="122"/>
        <v>16469.070000000003</v>
      </c>
      <c r="BA117" s="30">
        <f t="shared" si="123"/>
        <v>44.511</v>
      </c>
      <c r="BB117" s="30">
        <f t="shared" si="124"/>
        <v>0</v>
      </c>
      <c r="BC117" s="30">
        <f t="shared" si="125"/>
        <v>69526.182</v>
      </c>
      <c r="BD117" s="30">
        <f t="shared" si="126"/>
        <v>19584.840000000004</v>
      </c>
      <c r="BE117" s="30">
        <f t="shared" si="127"/>
        <v>89111.02200000001</v>
      </c>
      <c r="IQ117"/>
      <c r="IR117"/>
      <c r="IS117"/>
      <c r="IT117"/>
      <c r="IU117"/>
      <c r="IV117"/>
    </row>
    <row r="118" spans="1:32" ht="12.75">
      <c r="A118" s="1">
        <v>99</v>
      </c>
      <c r="B118" s="63" t="s">
        <v>168</v>
      </c>
      <c r="C118" s="114" t="s">
        <v>169</v>
      </c>
      <c r="D118" s="114"/>
      <c r="E118" s="114"/>
      <c r="F118" s="114"/>
      <c r="G118" s="28"/>
      <c r="H118" s="28"/>
      <c r="I118" s="28"/>
      <c r="J118" s="28"/>
      <c r="K118" s="28"/>
      <c r="L118" s="58"/>
      <c r="M118" s="58"/>
      <c r="N118" s="28"/>
      <c r="O118" s="28"/>
      <c r="P118" s="28"/>
      <c r="Q118" s="28"/>
      <c r="R118" s="28"/>
      <c r="S118" s="28"/>
      <c r="T118" s="28"/>
      <c r="U118" s="28"/>
      <c r="W118" s="1">
        <v>3.71</v>
      </c>
      <c r="X118" s="51">
        <f t="shared" si="136"/>
        <v>3.71</v>
      </c>
      <c r="Y118" s="38"/>
      <c r="Z118" s="52"/>
      <c r="AA118" s="52"/>
      <c r="AB118" s="57">
        <v>17.900000000000002</v>
      </c>
      <c r="AC118" s="51">
        <f t="shared" si="137"/>
        <v>-79.27374301675978</v>
      </c>
      <c r="AD118" s="41"/>
      <c r="AE118" s="52">
        <f t="shared" si="138"/>
        <v>0</v>
      </c>
      <c r="AF118" s="52">
        <f t="shared" si="139"/>
        <v>-100</v>
      </c>
    </row>
    <row r="119" spans="1:256" s="30" customFormat="1" ht="12.75">
      <c r="A119" s="30">
        <v>100</v>
      </c>
      <c r="B119" s="54" t="s">
        <v>170</v>
      </c>
      <c r="C119" s="32">
        <v>1.78</v>
      </c>
      <c r="D119" s="33">
        <v>1.73</v>
      </c>
      <c r="E119" s="33"/>
      <c r="F119" s="33"/>
      <c r="G119" s="33"/>
      <c r="H119" s="33">
        <v>0.01</v>
      </c>
      <c r="I119" s="33">
        <v>0.05</v>
      </c>
      <c r="J119" s="33"/>
      <c r="K119" s="33">
        <v>4.7</v>
      </c>
      <c r="L119" s="34">
        <v>0.62</v>
      </c>
      <c r="M119" s="34">
        <v>0.61</v>
      </c>
      <c r="N119" s="33">
        <v>0.30000000000000004</v>
      </c>
      <c r="O119" s="33">
        <v>0.17</v>
      </c>
      <c r="P119" s="33">
        <v>0.29</v>
      </c>
      <c r="Q119" s="33">
        <v>0.25</v>
      </c>
      <c r="R119" s="45">
        <v>1.17</v>
      </c>
      <c r="S119" s="33">
        <v>3.7</v>
      </c>
      <c r="T119" s="33">
        <v>0.01</v>
      </c>
      <c r="U119" s="33"/>
      <c r="V119" s="30">
        <f>SUM(C119:U119)</f>
        <v>15.389999999999999</v>
      </c>
      <c r="W119" s="30">
        <v>3.82</v>
      </c>
      <c r="X119" s="37">
        <f t="shared" si="136"/>
        <v>19.209999999999997</v>
      </c>
      <c r="Y119" s="38">
        <f>Z119-V119</f>
        <v>4.49</v>
      </c>
      <c r="Z119" s="39">
        <v>19.88</v>
      </c>
      <c r="AA119" s="40">
        <f>AB119*1.053</f>
        <v>18.72234</v>
      </c>
      <c r="AB119" s="32">
        <v>17.78</v>
      </c>
      <c r="AC119" s="37">
        <f t="shared" si="137"/>
        <v>8.042744656917854</v>
      </c>
      <c r="AD119" s="41">
        <f>Z119/AA119</f>
        <v>1.061833082830458</v>
      </c>
      <c r="AE119" s="40">
        <f t="shared" si="138"/>
        <v>-14.32816691716954</v>
      </c>
      <c r="AF119" s="40">
        <f t="shared" si="139"/>
        <v>-475.08290359082565</v>
      </c>
      <c r="AG119" s="30">
        <v>2982.3</v>
      </c>
      <c r="AJ119" s="30">
        <f aca="true" t="shared" si="140" ref="AJ119:AJ182">C119*AG119</f>
        <v>5308.494000000001</v>
      </c>
      <c r="AK119" s="30">
        <f aca="true" t="shared" si="141" ref="AK119:AK182">D119*AG119</f>
        <v>5159.379</v>
      </c>
      <c r="AL119" s="30">
        <f aca="true" t="shared" si="142" ref="AL119:AL182">E119*AG119</f>
        <v>0</v>
      </c>
      <c r="AM119" s="30">
        <f aca="true" t="shared" si="143" ref="AM119:AM182">F119*AG119</f>
        <v>0</v>
      </c>
      <c r="AN119" s="30">
        <f aca="true" t="shared" si="144" ref="AN119:AN182">G119*AG119</f>
        <v>0</v>
      </c>
      <c r="AO119" s="30">
        <f aca="true" t="shared" si="145" ref="AO119:AO182">H119*AG119</f>
        <v>29.823000000000004</v>
      </c>
      <c r="AP119" s="30">
        <f aca="true" t="shared" si="146" ref="AP119:AP182">I119*AG119</f>
        <v>149.115</v>
      </c>
      <c r="AQ119" s="30">
        <f aca="true" t="shared" si="147" ref="AQ119:AQ182">J119*AG119</f>
        <v>0</v>
      </c>
      <c r="AR119" s="30">
        <f aca="true" t="shared" si="148" ref="AR119:AR182">K119*AG119</f>
        <v>14016.810000000001</v>
      </c>
      <c r="AS119" s="30">
        <f aca="true" t="shared" si="149" ref="AS119:AS182">L119*AG119</f>
        <v>1849.026</v>
      </c>
      <c r="AT119" s="30">
        <f aca="true" t="shared" si="150" ref="AT119:AT182">M119*AG119</f>
        <v>1819.203</v>
      </c>
      <c r="AU119" s="30">
        <f aca="true" t="shared" si="151" ref="AU119:AU182">N119*AG119</f>
        <v>894.6900000000002</v>
      </c>
      <c r="AV119" s="30">
        <f aca="true" t="shared" si="152" ref="AV119:AV182">O119*AG119</f>
        <v>506.99100000000004</v>
      </c>
      <c r="AW119" s="30">
        <f aca="true" t="shared" si="153" ref="AW119:AW182">P119*AG119</f>
        <v>864.867</v>
      </c>
      <c r="AX119" s="30">
        <f aca="true" t="shared" si="154" ref="AX119:AX182">Q119*AG119</f>
        <v>745.575</v>
      </c>
      <c r="AY119" s="30">
        <f aca="true" t="shared" si="155" ref="AY119:AY182">R119*AG119</f>
        <v>3489.291</v>
      </c>
      <c r="AZ119" s="30">
        <f aca="true" t="shared" si="156" ref="AZ119:AZ182">S119*AG119</f>
        <v>11034.510000000002</v>
      </c>
      <c r="BA119" s="30">
        <f aca="true" t="shared" si="157" ref="BA119:BA182">T119*AG119</f>
        <v>29.823000000000004</v>
      </c>
      <c r="BB119" s="30">
        <f aca="true" t="shared" si="158" ref="BB119:BB182">U119*AG119</f>
        <v>0</v>
      </c>
      <c r="BC119" s="30">
        <f aca="true" t="shared" si="159" ref="BC119:BC182">V119*AG119</f>
        <v>45897.597</v>
      </c>
      <c r="BD119" s="30">
        <f aca="true" t="shared" si="160" ref="BD119:BD182">Y119*AG119</f>
        <v>13390.527000000002</v>
      </c>
      <c r="BE119" s="30">
        <f aca="true" t="shared" si="161" ref="BE119:BE182">Z119*AG119</f>
        <v>59288.124</v>
      </c>
      <c r="IQ119"/>
      <c r="IR119"/>
      <c r="IS119"/>
      <c r="IT119"/>
      <c r="IU119"/>
      <c r="IV119"/>
    </row>
    <row r="120" spans="1:256" s="30" customFormat="1" ht="12.75">
      <c r="A120" s="30">
        <v>101</v>
      </c>
      <c r="B120" s="54" t="s">
        <v>171</v>
      </c>
      <c r="C120" s="32">
        <v>1.78</v>
      </c>
      <c r="D120" s="33">
        <v>1.73</v>
      </c>
      <c r="E120" s="33"/>
      <c r="F120" s="33"/>
      <c r="G120" s="33"/>
      <c r="H120" s="33">
        <v>0.01</v>
      </c>
      <c r="I120" s="33">
        <v>0.05</v>
      </c>
      <c r="J120" s="33"/>
      <c r="K120" s="33">
        <v>4.7</v>
      </c>
      <c r="L120" s="34">
        <v>0.62</v>
      </c>
      <c r="M120" s="34">
        <v>0.61</v>
      </c>
      <c r="N120" s="33">
        <v>0.30000000000000004</v>
      </c>
      <c r="O120" s="33">
        <v>0.17</v>
      </c>
      <c r="P120" s="33">
        <v>0.29</v>
      </c>
      <c r="Q120" s="33">
        <v>0.25</v>
      </c>
      <c r="R120" s="45">
        <v>1.17</v>
      </c>
      <c r="S120" s="33">
        <v>3.7</v>
      </c>
      <c r="T120" s="33">
        <v>0.01</v>
      </c>
      <c r="U120" s="33"/>
      <c r="V120" s="30">
        <f>SUM(C120:U120)</f>
        <v>15.389999999999999</v>
      </c>
      <c r="W120" s="30">
        <v>3.82</v>
      </c>
      <c r="X120" s="37">
        <f t="shared" si="136"/>
        <v>19.209999999999997</v>
      </c>
      <c r="Y120" s="38">
        <f>Z120-V120</f>
        <v>4.49</v>
      </c>
      <c r="Z120" s="39">
        <v>19.88</v>
      </c>
      <c r="AA120" s="40">
        <f>AB120*1.053</f>
        <v>18.72234</v>
      </c>
      <c r="AB120" s="32">
        <v>17.78</v>
      </c>
      <c r="AC120" s="37">
        <f t="shared" si="137"/>
        <v>8.042744656917854</v>
      </c>
      <c r="AD120" s="41">
        <f>Z120/AA120</f>
        <v>1.061833082830458</v>
      </c>
      <c r="AE120" s="40">
        <f t="shared" si="138"/>
        <v>-14.32816691716954</v>
      </c>
      <c r="AF120" s="40">
        <f t="shared" si="139"/>
        <v>-475.08290359082565</v>
      </c>
      <c r="AG120" s="30">
        <v>2628.6</v>
      </c>
      <c r="AJ120" s="30">
        <f t="shared" si="140"/>
        <v>4678.908</v>
      </c>
      <c r="AK120" s="30">
        <f t="shared" si="141"/>
        <v>4547.478</v>
      </c>
      <c r="AL120" s="30">
        <f t="shared" si="142"/>
        <v>0</v>
      </c>
      <c r="AM120" s="30">
        <f t="shared" si="143"/>
        <v>0</v>
      </c>
      <c r="AN120" s="30">
        <f t="shared" si="144"/>
        <v>0</v>
      </c>
      <c r="AO120" s="30">
        <f t="shared" si="145"/>
        <v>26.286</v>
      </c>
      <c r="AP120" s="30">
        <f t="shared" si="146"/>
        <v>131.43</v>
      </c>
      <c r="AQ120" s="30">
        <f t="shared" si="147"/>
        <v>0</v>
      </c>
      <c r="AR120" s="30">
        <f t="shared" si="148"/>
        <v>12354.42</v>
      </c>
      <c r="AS120" s="30">
        <f t="shared" si="149"/>
        <v>1629.732</v>
      </c>
      <c r="AT120" s="30">
        <f t="shared" si="150"/>
        <v>1603.446</v>
      </c>
      <c r="AU120" s="30">
        <f t="shared" si="151"/>
        <v>788.58</v>
      </c>
      <c r="AV120" s="30">
        <f t="shared" si="152"/>
        <v>446.862</v>
      </c>
      <c r="AW120" s="30">
        <f t="shared" si="153"/>
        <v>762.2939999999999</v>
      </c>
      <c r="AX120" s="30">
        <f t="shared" si="154"/>
        <v>657.15</v>
      </c>
      <c r="AY120" s="30">
        <f t="shared" si="155"/>
        <v>3075.4619999999995</v>
      </c>
      <c r="AZ120" s="30">
        <f t="shared" si="156"/>
        <v>9725.82</v>
      </c>
      <c r="BA120" s="30">
        <f t="shared" si="157"/>
        <v>26.286</v>
      </c>
      <c r="BB120" s="30">
        <f t="shared" si="158"/>
        <v>0</v>
      </c>
      <c r="BC120" s="30">
        <f t="shared" si="159"/>
        <v>40454.153999999995</v>
      </c>
      <c r="BD120" s="30">
        <f t="shared" si="160"/>
        <v>11802.414</v>
      </c>
      <c r="BE120" s="30">
        <f t="shared" si="161"/>
        <v>52256.56799999999</v>
      </c>
      <c r="IQ120"/>
      <c r="IR120"/>
      <c r="IS120"/>
      <c r="IT120"/>
      <c r="IU120"/>
      <c r="IV120"/>
    </row>
    <row r="121" spans="1:256" s="30" customFormat="1" ht="12.75">
      <c r="A121" s="30">
        <v>102</v>
      </c>
      <c r="B121" s="31" t="s">
        <v>172</v>
      </c>
      <c r="C121" s="32">
        <v>1.78</v>
      </c>
      <c r="D121" s="33"/>
      <c r="E121" s="33"/>
      <c r="F121" s="33"/>
      <c r="G121" s="33"/>
      <c r="H121" s="33">
        <v>0.24</v>
      </c>
      <c r="I121" s="33"/>
      <c r="J121" s="33"/>
      <c r="K121" s="33">
        <v>4.7</v>
      </c>
      <c r="L121" s="34"/>
      <c r="M121" s="46">
        <v>0.6000000000000001</v>
      </c>
      <c r="N121" s="33">
        <v>0.30000000000000004</v>
      </c>
      <c r="O121" s="33">
        <v>0.17</v>
      </c>
      <c r="P121" s="33">
        <v>0.29</v>
      </c>
      <c r="Q121" s="33">
        <v>0.25</v>
      </c>
      <c r="R121" s="33"/>
      <c r="S121" s="33">
        <v>3.7</v>
      </c>
      <c r="T121" s="33">
        <v>0.01</v>
      </c>
      <c r="U121" s="33"/>
      <c r="V121" s="30">
        <f>SUM(C121:U121)</f>
        <v>12.040000000000001</v>
      </c>
      <c r="W121" s="33">
        <v>2.66</v>
      </c>
      <c r="X121" s="37">
        <f t="shared" si="136"/>
        <v>14.700000000000001</v>
      </c>
      <c r="Y121" s="38">
        <f>Z121-V121</f>
        <v>3.3299999999999983</v>
      </c>
      <c r="Z121" s="39">
        <v>15.37</v>
      </c>
      <c r="AA121" s="40">
        <f>AB121*1.053</f>
        <v>14.468219999999999</v>
      </c>
      <c r="AB121" s="32">
        <v>13.74</v>
      </c>
      <c r="AC121" s="37">
        <f t="shared" si="137"/>
        <v>6.986899563318794</v>
      </c>
      <c r="AD121" s="41">
        <f>Z121/AA121</f>
        <v>1.062328330644682</v>
      </c>
      <c r="AE121" s="40">
        <f t="shared" si="138"/>
        <v>-10.977671669355319</v>
      </c>
      <c r="AF121" s="40">
        <f t="shared" si="139"/>
        <v>-512.6944236599743</v>
      </c>
      <c r="AG121" s="30">
        <v>674.8</v>
      </c>
      <c r="AJ121" s="30">
        <f t="shared" si="140"/>
        <v>1201.144</v>
      </c>
      <c r="AK121" s="30">
        <f t="shared" si="141"/>
        <v>0</v>
      </c>
      <c r="AL121" s="30">
        <f t="shared" si="142"/>
        <v>0</v>
      </c>
      <c r="AM121" s="30">
        <f t="shared" si="143"/>
        <v>0</v>
      </c>
      <c r="AN121" s="30">
        <f t="shared" si="144"/>
        <v>0</v>
      </c>
      <c r="AO121" s="30">
        <f t="shared" si="145"/>
        <v>161.95199999999997</v>
      </c>
      <c r="AP121" s="30">
        <f t="shared" si="146"/>
        <v>0</v>
      </c>
      <c r="AQ121" s="30">
        <f t="shared" si="147"/>
        <v>0</v>
      </c>
      <c r="AR121" s="30">
        <f t="shared" si="148"/>
        <v>3171.56</v>
      </c>
      <c r="AS121" s="30">
        <f t="shared" si="149"/>
        <v>0</v>
      </c>
      <c r="AT121" s="30">
        <f t="shared" si="150"/>
        <v>404.88000000000005</v>
      </c>
      <c r="AU121" s="30">
        <f t="shared" si="151"/>
        <v>202.44000000000003</v>
      </c>
      <c r="AV121" s="30">
        <f t="shared" si="152"/>
        <v>114.716</v>
      </c>
      <c r="AW121" s="30">
        <f t="shared" si="153"/>
        <v>195.69199999999998</v>
      </c>
      <c r="AX121" s="30">
        <f t="shared" si="154"/>
        <v>168.7</v>
      </c>
      <c r="AY121" s="30">
        <f t="shared" si="155"/>
        <v>0</v>
      </c>
      <c r="AZ121" s="30">
        <f t="shared" si="156"/>
        <v>2496.7599999999998</v>
      </c>
      <c r="BA121" s="30">
        <f t="shared" si="157"/>
        <v>6.747999999999999</v>
      </c>
      <c r="BB121" s="30">
        <f t="shared" si="158"/>
        <v>0</v>
      </c>
      <c r="BC121" s="30">
        <f t="shared" si="159"/>
        <v>8124.592</v>
      </c>
      <c r="BD121" s="30">
        <f t="shared" si="160"/>
        <v>2247.083999999999</v>
      </c>
      <c r="BE121" s="30">
        <f t="shared" si="161"/>
        <v>10371.676</v>
      </c>
      <c r="IQ121"/>
      <c r="IR121"/>
      <c r="IS121"/>
      <c r="IT121"/>
      <c r="IU121"/>
      <c r="IV121"/>
    </row>
    <row r="122" spans="1:256" s="42" customFormat="1" ht="12.75">
      <c r="A122" s="42">
        <v>103</v>
      </c>
      <c r="B122" s="59" t="s">
        <v>173</v>
      </c>
      <c r="C122" s="44">
        <v>1.78</v>
      </c>
      <c r="D122" s="45"/>
      <c r="E122" s="45"/>
      <c r="F122" s="45"/>
      <c r="G122" s="45"/>
      <c r="H122" s="45" t="s">
        <v>174</v>
      </c>
      <c r="I122" s="45"/>
      <c r="J122" s="45"/>
      <c r="K122" s="33">
        <v>4.7</v>
      </c>
      <c r="L122" s="46"/>
      <c r="M122" s="34">
        <v>0.2</v>
      </c>
      <c r="N122" s="33">
        <v>0.30000000000000004</v>
      </c>
      <c r="O122" s="45"/>
      <c r="P122" s="33">
        <v>0.29</v>
      </c>
      <c r="Q122" s="33">
        <v>0.25</v>
      </c>
      <c r="R122" s="45"/>
      <c r="S122" s="33">
        <v>3.7</v>
      </c>
      <c r="T122" s="45">
        <v>0.01</v>
      </c>
      <c r="U122" s="45">
        <v>0.17</v>
      </c>
      <c r="V122" s="42">
        <f>SUM(C122:U122)</f>
        <v>11.4</v>
      </c>
      <c r="W122" s="47">
        <v>5.15</v>
      </c>
      <c r="X122" s="48">
        <f t="shared" si="136"/>
        <v>16.55</v>
      </c>
      <c r="Y122" s="38">
        <f>Z122-V122</f>
        <v>6.3100000000000005</v>
      </c>
      <c r="Z122" s="39">
        <v>17.71</v>
      </c>
      <c r="AA122" s="49">
        <f>AB122*1.053</f>
        <v>16.67952</v>
      </c>
      <c r="AB122" s="44">
        <v>15.84</v>
      </c>
      <c r="AC122" s="48">
        <f t="shared" si="137"/>
        <v>4.482323232323249</v>
      </c>
      <c r="AD122" s="41">
        <f>Z122/AA122</f>
        <v>1.061781154373747</v>
      </c>
      <c r="AE122" s="49">
        <f t="shared" si="138"/>
        <v>-10.338218845626253</v>
      </c>
      <c r="AF122" s="49">
        <f t="shared" si="139"/>
        <v>-300.7421135073059</v>
      </c>
      <c r="AG122" s="42">
        <v>237.4</v>
      </c>
      <c r="AJ122" s="30">
        <f t="shared" si="140"/>
        <v>422.572</v>
      </c>
      <c r="AK122" s="30">
        <f t="shared" si="141"/>
        <v>0</v>
      </c>
      <c r="AL122" s="30">
        <f t="shared" si="142"/>
        <v>0</v>
      </c>
      <c r="AM122" s="30">
        <f t="shared" si="143"/>
        <v>0</v>
      </c>
      <c r="AN122" s="30">
        <f t="shared" si="144"/>
        <v>0</v>
      </c>
      <c r="AO122" s="30" t="e">
        <f t="shared" si="145"/>
        <v>#VALUE!</v>
      </c>
      <c r="AP122" s="30">
        <f t="shared" si="146"/>
        <v>0</v>
      </c>
      <c r="AQ122" s="30">
        <f t="shared" si="147"/>
        <v>0</v>
      </c>
      <c r="AR122" s="30">
        <f t="shared" si="148"/>
        <v>1115.78</v>
      </c>
      <c r="AS122" s="30">
        <f t="shared" si="149"/>
        <v>0</v>
      </c>
      <c r="AT122" s="30">
        <f t="shared" si="150"/>
        <v>47.480000000000004</v>
      </c>
      <c r="AU122" s="30">
        <f t="shared" si="151"/>
        <v>71.22000000000001</v>
      </c>
      <c r="AV122" s="30">
        <f t="shared" si="152"/>
        <v>0</v>
      </c>
      <c r="AW122" s="30">
        <f t="shared" si="153"/>
        <v>68.846</v>
      </c>
      <c r="AX122" s="30">
        <f t="shared" si="154"/>
        <v>59.35</v>
      </c>
      <c r="AY122" s="30">
        <f t="shared" si="155"/>
        <v>0</v>
      </c>
      <c r="AZ122" s="30">
        <f t="shared" si="156"/>
        <v>878.3800000000001</v>
      </c>
      <c r="BA122" s="30">
        <f t="shared" si="157"/>
        <v>2.374</v>
      </c>
      <c r="BB122" s="30">
        <f t="shared" si="158"/>
        <v>40.358000000000004</v>
      </c>
      <c r="BC122" s="30">
        <f t="shared" si="159"/>
        <v>2706.36</v>
      </c>
      <c r="BD122" s="30">
        <f t="shared" si="160"/>
        <v>1497.9940000000001</v>
      </c>
      <c r="BE122" s="30">
        <f t="shared" si="161"/>
        <v>4204.354</v>
      </c>
      <c r="IQ122"/>
      <c r="IR122"/>
      <c r="IS122"/>
      <c r="IT122"/>
      <c r="IU122"/>
      <c r="IV122"/>
    </row>
    <row r="123" spans="2:57" ht="12.75">
      <c r="B123" s="56"/>
      <c r="C123" s="57"/>
      <c r="D123" s="28"/>
      <c r="E123" s="28"/>
      <c r="F123" s="28"/>
      <c r="G123" s="28"/>
      <c r="H123" s="28"/>
      <c r="I123" s="28"/>
      <c r="J123" s="28"/>
      <c r="K123" s="28"/>
      <c r="L123" s="58"/>
      <c r="M123" s="58"/>
      <c r="N123" s="28"/>
      <c r="O123" s="28"/>
      <c r="P123" s="28"/>
      <c r="Q123" s="28"/>
      <c r="R123" s="28"/>
      <c r="S123" s="28"/>
      <c r="T123" s="28"/>
      <c r="U123" s="28"/>
      <c r="W123" s="62"/>
      <c r="X123" s="51"/>
      <c r="Y123" s="38"/>
      <c r="Z123" s="52"/>
      <c r="AA123" s="52"/>
      <c r="AB123" s="57"/>
      <c r="AC123" s="51"/>
      <c r="AD123" s="41"/>
      <c r="AE123" s="52"/>
      <c r="AF123" s="52"/>
      <c r="AJ123" s="30">
        <f t="shared" si="140"/>
        <v>0</v>
      </c>
      <c r="AK123" s="30">
        <f t="shared" si="141"/>
        <v>0</v>
      </c>
      <c r="AL123" s="30">
        <f t="shared" si="142"/>
        <v>0</v>
      </c>
      <c r="AM123" s="30">
        <f t="shared" si="143"/>
        <v>0</v>
      </c>
      <c r="AN123" s="30">
        <f t="shared" si="144"/>
        <v>0</v>
      </c>
      <c r="AO123" s="30">
        <f t="shared" si="145"/>
        <v>0</v>
      </c>
      <c r="AP123" s="30">
        <f t="shared" si="146"/>
        <v>0</v>
      </c>
      <c r="AQ123" s="30">
        <f t="shared" si="147"/>
        <v>0</v>
      </c>
      <c r="AR123" s="30">
        <f t="shared" si="148"/>
        <v>0</v>
      </c>
      <c r="AS123" s="30">
        <f t="shared" si="149"/>
        <v>0</v>
      </c>
      <c r="AT123" s="30">
        <f t="shared" si="150"/>
        <v>0</v>
      </c>
      <c r="AU123" s="30">
        <f t="shared" si="151"/>
        <v>0</v>
      </c>
      <c r="AV123" s="30">
        <f t="shared" si="152"/>
        <v>0</v>
      </c>
      <c r="AW123" s="30">
        <f t="shared" si="153"/>
        <v>0</v>
      </c>
      <c r="AX123" s="30">
        <f t="shared" si="154"/>
        <v>0</v>
      </c>
      <c r="AY123" s="30">
        <f t="shared" si="155"/>
        <v>0</v>
      </c>
      <c r="AZ123" s="30">
        <f t="shared" si="156"/>
        <v>0</v>
      </c>
      <c r="BA123" s="30">
        <f t="shared" si="157"/>
        <v>0</v>
      </c>
      <c r="BB123" s="30">
        <f t="shared" si="158"/>
        <v>0</v>
      </c>
      <c r="BC123" s="30">
        <f t="shared" si="159"/>
        <v>0</v>
      </c>
      <c r="BD123" s="30">
        <f t="shared" si="160"/>
        <v>0</v>
      </c>
      <c r="BE123" s="30">
        <f t="shared" si="161"/>
        <v>0</v>
      </c>
    </row>
    <row r="124" spans="1:256" s="30" customFormat="1" ht="12.75">
      <c r="A124" s="30">
        <v>104</v>
      </c>
      <c r="B124" s="64" t="s">
        <v>175</v>
      </c>
      <c r="C124" s="32">
        <v>1.78</v>
      </c>
      <c r="D124" s="33">
        <v>1.73</v>
      </c>
      <c r="E124" s="33"/>
      <c r="F124" s="33"/>
      <c r="G124" s="33"/>
      <c r="H124" s="33">
        <v>0.01</v>
      </c>
      <c r="I124" s="33">
        <v>0.05</v>
      </c>
      <c r="J124" s="33"/>
      <c r="K124" s="33">
        <v>4.7</v>
      </c>
      <c r="L124" s="34">
        <v>0.62</v>
      </c>
      <c r="M124" s="34">
        <v>0.61</v>
      </c>
      <c r="N124" s="33">
        <v>0.30000000000000004</v>
      </c>
      <c r="O124" s="33">
        <v>0.17</v>
      </c>
      <c r="P124" s="33">
        <v>0.29</v>
      </c>
      <c r="Q124" s="33">
        <v>0.25</v>
      </c>
      <c r="R124" s="45">
        <v>1.17</v>
      </c>
      <c r="S124" s="33">
        <v>3.7</v>
      </c>
      <c r="T124" s="33">
        <v>0.01</v>
      </c>
      <c r="U124" s="33"/>
      <c r="V124" s="30">
        <f aca="true" t="shared" si="162" ref="V124:V145">SUM(C124:U124)</f>
        <v>15.389999999999999</v>
      </c>
      <c r="W124" s="30">
        <v>3.82</v>
      </c>
      <c r="X124" s="37">
        <f aca="true" t="shared" si="163" ref="X124:X145">V124+W124</f>
        <v>19.209999999999997</v>
      </c>
      <c r="Y124" s="38">
        <f aca="true" t="shared" si="164" ref="Y124:Y145">Z124-V124</f>
        <v>4.49</v>
      </c>
      <c r="Z124" s="39">
        <v>19.88</v>
      </c>
      <c r="AA124" s="40">
        <f aca="true" t="shared" si="165" ref="AA124:AA145">AB124*1.053</f>
        <v>18.72234</v>
      </c>
      <c r="AB124" s="32">
        <v>17.78</v>
      </c>
      <c r="AC124" s="37">
        <f aca="true" t="shared" si="166" ref="AC124:AC145">((X124/AB124)-1)*100</f>
        <v>8.042744656917854</v>
      </c>
      <c r="AD124" s="41">
        <f aca="true" t="shared" si="167" ref="AD124:AD145">Z124/AA124</f>
        <v>1.061833082830458</v>
      </c>
      <c r="AE124" s="40">
        <f aca="true" t="shared" si="168" ref="AE124:AE145">AD124-V124</f>
        <v>-14.32816691716954</v>
      </c>
      <c r="AF124" s="40">
        <f aca="true" t="shared" si="169" ref="AF124:AF145">AE124/W124*100-100</f>
        <v>-475.08290359082565</v>
      </c>
      <c r="AG124" s="30">
        <v>4248.9</v>
      </c>
      <c r="AJ124" s="30">
        <f t="shared" si="140"/>
        <v>7563.0419999999995</v>
      </c>
      <c r="AK124" s="30">
        <f t="shared" si="141"/>
        <v>7350.596999999999</v>
      </c>
      <c r="AL124" s="30">
        <f t="shared" si="142"/>
        <v>0</v>
      </c>
      <c r="AM124" s="30">
        <f t="shared" si="143"/>
        <v>0</v>
      </c>
      <c r="AN124" s="30">
        <f t="shared" si="144"/>
        <v>0</v>
      </c>
      <c r="AO124" s="30">
        <f t="shared" si="145"/>
        <v>42.489</v>
      </c>
      <c r="AP124" s="30">
        <f t="shared" si="146"/>
        <v>212.445</v>
      </c>
      <c r="AQ124" s="30">
        <f t="shared" si="147"/>
        <v>0</v>
      </c>
      <c r="AR124" s="30">
        <f t="shared" si="148"/>
        <v>19969.829999999998</v>
      </c>
      <c r="AS124" s="30">
        <f t="shared" si="149"/>
        <v>2634.3179999999998</v>
      </c>
      <c r="AT124" s="30">
        <f t="shared" si="150"/>
        <v>2591.8289999999997</v>
      </c>
      <c r="AU124" s="30">
        <f t="shared" si="151"/>
        <v>1274.67</v>
      </c>
      <c r="AV124" s="30">
        <f t="shared" si="152"/>
        <v>722.313</v>
      </c>
      <c r="AW124" s="30">
        <f t="shared" si="153"/>
        <v>1232.1809999999998</v>
      </c>
      <c r="AX124" s="30">
        <f t="shared" si="154"/>
        <v>1062.225</v>
      </c>
      <c r="AY124" s="30">
        <f t="shared" si="155"/>
        <v>4971.212999999999</v>
      </c>
      <c r="AZ124" s="30">
        <f t="shared" si="156"/>
        <v>15720.93</v>
      </c>
      <c r="BA124" s="30">
        <f t="shared" si="157"/>
        <v>42.489</v>
      </c>
      <c r="BB124" s="30">
        <f t="shared" si="158"/>
        <v>0</v>
      </c>
      <c r="BC124" s="30">
        <f t="shared" si="159"/>
        <v>65390.57099999999</v>
      </c>
      <c r="BD124" s="30">
        <f t="shared" si="160"/>
        <v>19077.560999999998</v>
      </c>
      <c r="BE124" s="30">
        <f t="shared" si="161"/>
        <v>84468.13199999998</v>
      </c>
      <c r="IQ124"/>
      <c r="IR124"/>
      <c r="IS124"/>
      <c r="IT124"/>
      <c r="IU124"/>
      <c r="IV124"/>
    </row>
    <row r="125" spans="1:256" s="42" customFormat="1" ht="12.75">
      <c r="A125" s="42">
        <v>105</v>
      </c>
      <c r="B125" s="59" t="s">
        <v>176</v>
      </c>
      <c r="C125" s="44">
        <v>1.78</v>
      </c>
      <c r="D125" s="33">
        <v>1.73</v>
      </c>
      <c r="E125" s="45"/>
      <c r="F125" s="45"/>
      <c r="G125" s="45"/>
      <c r="H125" s="45">
        <v>0.24</v>
      </c>
      <c r="I125" s="45">
        <v>0.05</v>
      </c>
      <c r="J125" s="45"/>
      <c r="K125" s="33">
        <v>4.7</v>
      </c>
      <c r="L125" s="34">
        <v>0.62</v>
      </c>
      <c r="M125" s="34">
        <v>0.61</v>
      </c>
      <c r="N125" s="33">
        <v>0.30000000000000004</v>
      </c>
      <c r="O125" s="45">
        <v>0.17</v>
      </c>
      <c r="P125" s="33">
        <v>0.29</v>
      </c>
      <c r="Q125" s="33">
        <v>0.25</v>
      </c>
      <c r="R125" s="45">
        <v>1.17</v>
      </c>
      <c r="S125" s="33">
        <v>3.7</v>
      </c>
      <c r="T125" s="45">
        <v>0.01</v>
      </c>
      <c r="U125" s="45"/>
      <c r="V125" s="42">
        <f t="shared" si="162"/>
        <v>15.62</v>
      </c>
      <c r="W125" s="42">
        <v>3.71</v>
      </c>
      <c r="X125" s="48">
        <f t="shared" si="163"/>
        <v>19.33</v>
      </c>
      <c r="Y125" s="38">
        <f t="shared" si="164"/>
        <v>4.4</v>
      </c>
      <c r="Z125" s="39">
        <v>20.02</v>
      </c>
      <c r="AA125" s="49">
        <f t="shared" si="165"/>
        <v>18.8487</v>
      </c>
      <c r="AB125" s="44">
        <v>17.900000000000002</v>
      </c>
      <c r="AC125" s="48">
        <f t="shared" si="166"/>
        <v>7.988826815642436</v>
      </c>
      <c r="AD125" s="41">
        <f t="shared" si="167"/>
        <v>1.0621422167046002</v>
      </c>
      <c r="AE125" s="49">
        <f t="shared" si="168"/>
        <v>-14.557857783295399</v>
      </c>
      <c r="AF125" s="49">
        <f t="shared" si="169"/>
        <v>-492.3950884985283</v>
      </c>
      <c r="AG125" s="42">
        <v>1318.5</v>
      </c>
      <c r="AJ125" s="30">
        <f t="shared" si="140"/>
        <v>2346.93</v>
      </c>
      <c r="AK125" s="30">
        <f t="shared" si="141"/>
        <v>2281.005</v>
      </c>
      <c r="AL125" s="30">
        <f t="shared" si="142"/>
        <v>0</v>
      </c>
      <c r="AM125" s="30">
        <f t="shared" si="143"/>
        <v>0</v>
      </c>
      <c r="AN125" s="30">
        <f t="shared" si="144"/>
        <v>0</v>
      </c>
      <c r="AO125" s="30">
        <f t="shared" si="145"/>
        <v>316.44</v>
      </c>
      <c r="AP125" s="30">
        <f t="shared" si="146"/>
        <v>65.925</v>
      </c>
      <c r="AQ125" s="30">
        <f t="shared" si="147"/>
        <v>0</v>
      </c>
      <c r="AR125" s="30">
        <f t="shared" si="148"/>
        <v>6196.95</v>
      </c>
      <c r="AS125" s="30">
        <f t="shared" si="149"/>
        <v>817.47</v>
      </c>
      <c r="AT125" s="30">
        <f t="shared" si="150"/>
        <v>804.285</v>
      </c>
      <c r="AU125" s="30">
        <f t="shared" si="151"/>
        <v>395.55000000000007</v>
      </c>
      <c r="AV125" s="30">
        <f t="shared" si="152"/>
        <v>224.145</v>
      </c>
      <c r="AW125" s="30">
        <f t="shared" si="153"/>
        <v>382.36499999999995</v>
      </c>
      <c r="AX125" s="30">
        <f t="shared" si="154"/>
        <v>329.625</v>
      </c>
      <c r="AY125" s="30">
        <f t="shared" si="155"/>
        <v>1542.645</v>
      </c>
      <c r="AZ125" s="30">
        <f t="shared" si="156"/>
        <v>4878.45</v>
      </c>
      <c r="BA125" s="30">
        <f t="shared" si="157"/>
        <v>13.185</v>
      </c>
      <c r="BB125" s="30">
        <f t="shared" si="158"/>
        <v>0</v>
      </c>
      <c r="BC125" s="30">
        <f t="shared" si="159"/>
        <v>20594.969999999998</v>
      </c>
      <c r="BD125" s="30">
        <f t="shared" si="160"/>
        <v>5801.400000000001</v>
      </c>
      <c r="BE125" s="30">
        <f t="shared" si="161"/>
        <v>26396.37</v>
      </c>
      <c r="IQ125"/>
      <c r="IR125"/>
      <c r="IS125"/>
      <c r="IT125"/>
      <c r="IU125"/>
      <c r="IV125"/>
    </row>
    <row r="126" spans="1:256" s="30" customFormat="1" ht="12.75">
      <c r="A126" s="30">
        <v>106</v>
      </c>
      <c r="B126" s="31" t="s">
        <v>177</v>
      </c>
      <c r="C126" s="32">
        <v>1.78</v>
      </c>
      <c r="D126" s="33">
        <v>1.73</v>
      </c>
      <c r="E126" s="33"/>
      <c r="F126" s="33"/>
      <c r="G126" s="33"/>
      <c r="H126" s="33">
        <v>0.24</v>
      </c>
      <c r="I126" s="33"/>
      <c r="J126" s="33"/>
      <c r="K126" s="33">
        <v>4.7</v>
      </c>
      <c r="L126" s="34">
        <v>0.62</v>
      </c>
      <c r="M126" s="34">
        <v>0.61</v>
      </c>
      <c r="N126" s="33">
        <v>0.30000000000000004</v>
      </c>
      <c r="O126" s="33">
        <v>0.17</v>
      </c>
      <c r="P126" s="33">
        <v>0.29</v>
      </c>
      <c r="Q126" s="33">
        <v>0.25</v>
      </c>
      <c r="R126" s="33"/>
      <c r="S126" s="33">
        <v>3.7</v>
      </c>
      <c r="T126" s="33">
        <v>0.01</v>
      </c>
      <c r="U126" s="33"/>
      <c r="V126" s="30">
        <f t="shared" si="162"/>
        <v>14.399999999999997</v>
      </c>
      <c r="W126" s="30">
        <v>4.67</v>
      </c>
      <c r="X126" s="37">
        <f t="shared" si="163"/>
        <v>19.069999999999997</v>
      </c>
      <c r="Y126" s="38">
        <f t="shared" si="164"/>
        <v>5.460000000000003</v>
      </c>
      <c r="Z126" s="39">
        <v>19.86</v>
      </c>
      <c r="AA126" s="40">
        <f t="shared" si="165"/>
        <v>18.70128</v>
      </c>
      <c r="AB126" s="32">
        <v>17.76</v>
      </c>
      <c r="AC126" s="37">
        <f t="shared" si="166"/>
        <v>7.3761261261261035</v>
      </c>
      <c r="AD126" s="41">
        <f t="shared" si="167"/>
        <v>1.0619593952927286</v>
      </c>
      <c r="AE126" s="40">
        <f t="shared" si="168"/>
        <v>-13.338040604707269</v>
      </c>
      <c r="AF126" s="40">
        <f t="shared" si="169"/>
        <v>-385.61114785240403</v>
      </c>
      <c r="AG126" s="30">
        <v>138</v>
      </c>
      <c r="AJ126" s="30">
        <f t="shared" si="140"/>
        <v>245.64000000000001</v>
      </c>
      <c r="AK126" s="30">
        <f t="shared" si="141"/>
        <v>238.74</v>
      </c>
      <c r="AL126" s="30">
        <f t="shared" si="142"/>
        <v>0</v>
      </c>
      <c r="AM126" s="30">
        <f t="shared" si="143"/>
        <v>0</v>
      </c>
      <c r="AN126" s="30">
        <f t="shared" si="144"/>
        <v>0</v>
      </c>
      <c r="AO126" s="30">
        <f t="shared" si="145"/>
        <v>33.12</v>
      </c>
      <c r="AP126" s="30">
        <f t="shared" si="146"/>
        <v>0</v>
      </c>
      <c r="AQ126" s="30">
        <f t="shared" si="147"/>
        <v>0</v>
      </c>
      <c r="AR126" s="30">
        <f t="shared" si="148"/>
        <v>648.6</v>
      </c>
      <c r="AS126" s="30">
        <f t="shared" si="149"/>
        <v>85.56</v>
      </c>
      <c r="AT126" s="30">
        <f t="shared" si="150"/>
        <v>84.17999999999999</v>
      </c>
      <c r="AU126" s="30">
        <f t="shared" si="151"/>
        <v>41.400000000000006</v>
      </c>
      <c r="AV126" s="30">
        <f t="shared" si="152"/>
        <v>23.46</v>
      </c>
      <c r="AW126" s="30">
        <f t="shared" si="153"/>
        <v>40.019999999999996</v>
      </c>
      <c r="AX126" s="30">
        <f t="shared" si="154"/>
        <v>34.5</v>
      </c>
      <c r="AY126" s="30">
        <f t="shared" si="155"/>
        <v>0</v>
      </c>
      <c r="AZ126" s="30">
        <f t="shared" si="156"/>
        <v>510.6</v>
      </c>
      <c r="BA126" s="30">
        <f t="shared" si="157"/>
        <v>1.3800000000000001</v>
      </c>
      <c r="BB126" s="30">
        <f t="shared" si="158"/>
        <v>0</v>
      </c>
      <c r="BC126" s="30">
        <f t="shared" si="159"/>
        <v>1987.1999999999996</v>
      </c>
      <c r="BD126" s="30">
        <f t="shared" si="160"/>
        <v>753.4800000000004</v>
      </c>
      <c r="BE126" s="30">
        <f t="shared" si="161"/>
        <v>2740.68</v>
      </c>
      <c r="IQ126"/>
      <c r="IR126"/>
      <c r="IS126"/>
      <c r="IT126"/>
      <c r="IU126"/>
      <c r="IV126"/>
    </row>
    <row r="127" spans="1:256" s="30" customFormat="1" ht="12.75">
      <c r="A127" s="30">
        <v>107</v>
      </c>
      <c r="B127" s="31" t="s">
        <v>178</v>
      </c>
      <c r="C127" s="32">
        <v>1.78</v>
      </c>
      <c r="D127" s="33"/>
      <c r="E127" s="33"/>
      <c r="F127" s="33"/>
      <c r="G127" s="33"/>
      <c r="H127" s="33">
        <v>0.24</v>
      </c>
      <c r="I127" s="33"/>
      <c r="J127" s="33"/>
      <c r="K127" s="33">
        <v>4.7</v>
      </c>
      <c r="L127" s="34">
        <v>0.62</v>
      </c>
      <c r="M127" s="46">
        <v>0.6000000000000001</v>
      </c>
      <c r="N127" s="33">
        <v>0.30000000000000004</v>
      </c>
      <c r="O127" s="33">
        <v>0.17</v>
      </c>
      <c r="P127" s="33">
        <v>0.29</v>
      </c>
      <c r="Q127" s="33">
        <v>0.25</v>
      </c>
      <c r="R127" s="33"/>
      <c r="S127" s="33">
        <v>3.7</v>
      </c>
      <c r="T127" s="33">
        <v>0.01</v>
      </c>
      <c r="U127" s="33"/>
      <c r="V127" s="30">
        <f t="shared" si="162"/>
        <v>12.660000000000002</v>
      </c>
      <c r="W127" s="30">
        <v>6.28</v>
      </c>
      <c r="X127" s="37">
        <f t="shared" si="163"/>
        <v>18.94</v>
      </c>
      <c r="Y127" s="38">
        <f t="shared" si="164"/>
        <v>7.269999999999998</v>
      </c>
      <c r="Z127" s="40">
        <v>19.93</v>
      </c>
      <c r="AA127" s="40">
        <f t="shared" si="165"/>
        <v>18.774990000000003</v>
      </c>
      <c r="AB127" s="32">
        <v>17.830000000000002</v>
      </c>
      <c r="AC127" s="37">
        <f t="shared" si="166"/>
        <v>6.225462703309015</v>
      </c>
      <c r="AD127" s="41">
        <f t="shared" si="167"/>
        <v>1.0615185414213268</v>
      </c>
      <c r="AE127" s="40">
        <f t="shared" si="168"/>
        <v>-11.598481458578675</v>
      </c>
      <c r="AF127" s="40">
        <f t="shared" si="169"/>
        <v>-284.6891952002974</v>
      </c>
      <c r="AG127" s="30">
        <v>167</v>
      </c>
      <c r="AH127" s="30" t="s">
        <v>139</v>
      </c>
      <c r="AJ127" s="30">
        <f t="shared" si="140"/>
        <v>297.26</v>
      </c>
      <c r="AK127" s="30">
        <f t="shared" si="141"/>
        <v>0</v>
      </c>
      <c r="AL127" s="30">
        <f t="shared" si="142"/>
        <v>0</v>
      </c>
      <c r="AM127" s="30">
        <f t="shared" si="143"/>
        <v>0</v>
      </c>
      <c r="AN127" s="30">
        <f t="shared" si="144"/>
        <v>0</v>
      </c>
      <c r="AO127" s="30">
        <f t="shared" si="145"/>
        <v>40.08</v>
      </c>
      <c r="AP127" s="30">
        <f t="shared" si="146"/>
        <v>0</v>
      </c>
      <c r="AQ127" s="30">
        <f t="shared" si="147"/>
        <v>0</v>
      </c>
      <c r="AR127" s="30">
        <f t="shared" si="148"/>
        <v>784.9</v>
      </c>
      <c r="AS127" s="30">
        <f t="shared" si="149"/>
        <v>103.54</v>
      </c>
      <c r="AT127" s="30">
        <f t="shared" si="150"/>
        <v>100.20000000000002</v>
      </c>
      <c r="AU127" s="30">
        <f t="shared" si="151"/>
        <v>50.10000000000001</v>
      </c>
      <c r="AV127" s="30">
        <f t="shared" si="152"/>
        <v>28.39</v>
      </c>
      <c r="AW127" s="30">
        <f t="shared" si="153"/>
        <v>48.43</v>
      </c>
      <c r="AX127" s="30">
        <f t="shared" si="154"/>
        <v>41.75</v>
      </c>
      <c r="AY127" s="30">
        <f t="shared" si="155"/>
        <v>0</v>
      </c>
      <c r="AZ127" s="30">
        <f t="shared" si="156"/>
        <v>617.9</v>
      </c>
      <c r="BA127" s="30">
        <f t="shared" si="157"/>
        <v>1.67</v>
      </c>
      <c r="BB127" s="30">
        <f t="shared" si="158"/>
        <v>0</v>
      </c>
      <c r="BC127" s="30">
        <f t="shared" si="159"/>
        <v>2114.2200000000003</v>
      </c>
      <c r="BD127" s="30">
        <f t="shared" si="160"/>
        <v>1214.0899999999997</v>
      </c>
      <c r="BE127" s="30">
        <f t="shared" si="161"/>
        <v>3328.31</v>
      </c>
      <c r="IQ127"/>
      <c r="IR127"/>
      <c r="IS127"/>
      <c r="IT127"/>
      <c r="IU127"/>
      <c r="IV127"/>
    </row>
    <row r="128" spans="1:256" s="30" customFormat="1" ht="12.75">
      <c r="A128" s="30">
        <v>108</v>
      </c>
      <c r="B128" s="31" t="s">
        <v>179</v>
      </c>
      <c r="C128" s="32">
        <v>1.78</v>
      </c>
      <c r="D128" s="33">
        <v>1.73</v>
      </c>
      <c r="E128" s="33"/>
      <c r="F128" s="33"/>
      <c r="G128" s="33"/>
      <c r="H128" s="33">
        <v>0.24</v>
      </c>
      <c r="I128" s="33"/>
      <c r="J128" s="33"/>
      <c r="K128" s="33">
        <v>4.7</v>
      </c>
      <c r="L128" s="34">
        <v>0.62</v>
      </c>
      <c r="M128" s="34">
        <v>0.61</v>
      </c>
      <c r="N128" s="33">
        <v>0.30000000000000004</v>
      </c>
      <c r="O128" s="33">
        <v>0.17</v>
      </c>
      <c r="P128" s="33">
        <v>0.29</v>
      </c>
      <c r="Q128" s="33">
        <v>0.25</v>
      </c>
      <c r="R128" s="33"/>
      <c r="S128" s="33">
        <v>3.7</v>
      </c>
      <c r="T128" s="33">
        <v>0.01</v>
      </c>
      <c r="U128" s="33"/>
      <c r="V128" s="30">
        <f t="shared" si="162"/>
        <v>14.399999999999997</v>
      </c>
      <c r="W128" s="30">
        <v>4.67</v>
      </c>
      <c r="X128" s="37">
        <f t="shared" si="163"/>
        <v>19.069999999999997</v>
      </c>
      <c r="Y128" s="38">
        <f t="shared" si="164"/>
        <v>5.460000000000003</v>
      </c>
      <c r="Z128" s="39">
        <v>19.86</v>
      </c>
      <c r="AA128" s="40">
        <f t="shared" si="165"/>
        <v>18.70128</v>
      </c>
      <c r="AB128" s="32">
        <v>17.76</v>
      </c>
      <c r="AC128" s="37">
        <f t="shared" si="166"/>
        <v>7.3761261261261035</v>
      </c>
      <c r="AD128" s="41">
        <f t="shared" si="167"/>
        <v>1.0619593952927286</v>
      </c>
      <c r="AE128" s="40">
        <f t="shared" si="168"/>
        <v>-13.338040604707269</v>
      </c>
      <c r="AF128" s="40">
        <f t="shared" si="169"/>
        <v>-385.61114785240403</v>
      </c>
      <c r="AG128" s="30">
        <v>147.9</v>
      </c>
      <c r="AJ128" s="30">
        <f t="shared" si="140"/>
        <v>263.262</v>
      </c>
      <c r="AK128" s="30">
        <f t="shared" si="141"/>
        <v>255.86700000000002</v>
      </c>
      <c r="AL128" s="30">
        <f t="shared" si="142"/>
        <v>0</v>
      </c>
      <c r="AM128" s="30">
        <f t="shared" si="143"/>
        <v>0</v>
      </c>
      <c r="AN128" s="30">
        <f t="shared" si="144"/>
        <v>0</v>
      </c>
      <c r="AO128" s="30">
        <f t="shared" si="145"/>
        <v>35.496</v>
      </c>
      <c r="AP128" s="30">
        <f t="shared" si="146"/>
        <v>0</v>
      </c>
      <c r="AQ128" s="30">
        <f t="shared" si="147"/>
        <v>0</v>
      </c>
      <c r="AR128" s="30">
        <f t="shared" si="148"/>
        <v>695.1300000000001</v>
      </c>
      <c r="AS128" s="30">
        <f t="shared" si="149"/>
        <v>91.69800000000001</v>
      </c>
      <c r="AT128" s="30">
        <f t="shared" si="150"/>
        <v>90.21900000000001</v>
      </c>
      <c r="AU128" s="30">
        <f t="shared" si="151"/>
        <v>44.37000000000001</v>
      </c>
      <c r="AV128" s="30">
        <f t="shared" si="152"/>
        <v>25.143000000000004</v>
      </c>
      <c r="AW128" s="30">
        <f t="shared" si="153"/>
        <v>42.891</v>
      </c>
      <c r="AX128" s="30">
        <f t="shared" si="154"/>
        <v>36.975</v>
      </c>
      <c r="AY128" s="30">
        <f t="shared" si="155"/>
        <v>0</v>
      </c>
      <c r="AZ128" s="30">
        <f t="shared" si="156"/>
        <v>547.23</v>
      </c>
      <c r="BA128" s="30">
        <f t="shared" si="157"/>
        <v>1.479</v>
      </c>
      <c r="BB128" s="30">
        <f t="shared" si="158"/>
        <v>0</v>
      </c>
      <c r="BC128" s="30">
        <f t="shared" si="159"/>
        <v>2129.7599999999998</v>
      </c>
      <c r="BD128" s="30">
        <f t="shared" si="160"/>
        <v>807.5340000000004</v>
      </c>
      <c r="BE128" s="30">
        <f t="shared" si="161"/>
        <v>2937.294</v>
      </c>
      <c r="IQ128"/>
      <c r="IR128"/>
      <c r="IS128"/>
      <c r="IT128"/>
      <c r="IU128"/>
      <c r="IV128"/>
    </row>
    <row r="129" spans="1:256" s="30" customFormat="1" ht="12.75">
      <c r="A129" s="30">
        <v>109</v>
      </c>
      <c r="B129" s="31" t="s">
        <v>180</v>
      </c>
      <c r="C129" s="32">
        <v>1.78</v>
      </c>
      <c r="D129" s="33">
        <v>1.73</v>
      </c>
      <c r="E129" s="33"/>
      <c r="F129" s="33"/>
      <c r="G129" s="33"/>
      <c r="H129" s="33">
        <v>0.24</v>
      </c>
      <c r="I129" s="33"/>
      <c r="J129" s="33"/>
      <c r="K129" s="33">
        <v>4.7</v>
      </c>
      <c r="L129" s="34">
        <v>0.62</v>
      </c>
      <c r="M129" s="34">
        <v>0.61</v>
      </c>
      <c r="N129" s="33">
        <v>0.30000000000000004</v>
      </c>
      <c r="O129" s="33">
        <v>0.17</v>
      </c>
      <c r="P129" s="33">
        <v>0.29</v>
      </c>
      <c r="Q129" s="33">
        <v>0.25</v>
      </c>
      <c r="R129" s="33"/>
      <c r="S129" s="33">
        <v>3.7</v>
      </c>
      <c r="T129" s="33">
        <v>0.01</v>
      </c>
      <c r="U129" s="33"/>
      <c r="V129" s="30">
        <f t="shared" si="162"/>
        <v>14.399999999999997</v>
      </c>
      <c r="W129" s="30">
        <v>4.12</v>
      </c>
      <c r="X129" s="37">
        <f t="shared" si="163"/>
        <v>18.519999999999996</v>
      </c>
      <c r="Y129" s="38">
        <f t="shared" si="164"/>
        <v>4.840000000000002</v>
      </c>
      <c r="Z129" s="39">
        <v>19.24</v>
      </c>
      <c r="AA129" s="40">
        <f t="shared" si="165"/>
        <v>18.12213</v>
      </c>
      <c r="AB129" s="32">
        <v>17.21</v>
      </c>
      <c r="AC129" s="37">
        <f t="shared" si="166"/>
        <v>7.611853573503757</v>
      </c>
      <c r="AD129" s="41">
        <f t="shared" si="167"/>
        <v>1.0616853537636028</v>
      </c>
      <c r="AE129" s="40">
        <f t="shared" si="168"/>
        <v>-13.338314646236395</v>
      </c>
      <c r="AF129" s="40">
        <f t="shared" si="169"/>
        <v>-423.74550112224256</v>
      </c>
      <c r="AG129" s="30">
        <v>608.7</v>
      </c>
      <c r="AJ129" s="30">
        <f t="shared" si="140"/>
        <v>1083.486</v>
      </c>
      <c r="AK129" s="30">
        <f t="shared" si="141"/>
        <v>1053.0510000000002</v>
      </c>
      <c r="AL129" s="30">
        <f t="shared" si="142"/>
        <v>0</v>
      </c>
      <c r="AM129" s="30">
        <f t="shared" si="143"/>
        <v>0</v>
      </c>
      <c r="AN129" s="30">
        <f t="shared" si="144"/>
        <v>0</v>
      </c>
      <c r="AO129" s="30">
        <f t="shared" si="145"/>
        <v>146.088</v>
      </c>
      <c r="AP129" s="30">
        <f t="shared" si="146"/>
        <v>0</v>
      </c>
      <c r="AQ129" s="30">
        <f t="shared" si="147"/>
        <v>0</v>
      </c>
      <c r="AR129" s="30">
        <f t="shared" si="148"/>
        <v>2860.8900000000003</v>
      </c>
      <c r="AS129" s="30">
        <f t="shared" si="149"/>
        <v>377.394</v>
      </c>
      <c r="AT129" s="30">
        <f t="shared" si="150"/>
        <v>371.307</v>
      </c>
      <c r="AU129" s="30">
        <f t="shared" si="151"/>
        <v>182.61000000000004</v>
      </c>
      <c r="AV129" s="30">
        <f t="shared" si="152"/>
        <v>103.47900000000001</v>
      </c>
      <c r="AW129" s="30">
        <f t="shared" si="153"/>
        <v>176.523</v>
      </c>
      <c r="AX129" s="30">
        <f t="shared" si="154"/>
        <v>152.175</v>
      </c>
      <c r="AY129" s="30">
        <f t="shared" si="155"/>
        <v>0</v>
      </c>
      <c r="AZ129" s="30">
        <f t="shared" si="156"/>
        <v>2252.19</v>
      </c>
      <c r="BA129" s="30">
        <f t="shared" si="157"/>
        <v>6.087000000000001</v>
      </c>
      <c r="BB129" s="30">
        <f t="shared" si="158"/>
        <v>0</v>
      </c>
      <c r="BC129" s="30">
        <f t="shared" si="159"/>
        <v>8765.279999999999</v>
      </c>
      <c r="BD129" s="30">
        <f t="shared" si="160"/>
        <v>2946.108000000001</v>
      </c>
      <c r="BE129" s="30">
        <f t="shared" si="161"/>
        <v>11711.388</v>
      </c>
      <c r="IQ129"/>
      <c r="IR129"/>
      <c r="IS129"/>
      <c r="IT129"/>
      <c r="IU129"/>
      <c r="IV129"/>
    </row>
    <row r="130" spans="1:256" s="30" customFormat="1" ht="12.75">
      <c r="A130" s="30">
        <v>110</v>
      </c>
      <c r="B130" s="31" t="s">
        <v>181</v>
      </c>
      <c r="C130" s="32">
        <v>1.78</v>
      </c>
      <c r="D130" s="33">
        <v>1.73</v>
      </c>
      <c r="E130" s="33"/>
      <c r="F130" s="33"/>
      <c r="G130" s="33"/>
      <c r="H130" s="33">
        <v>0.24</v>
      </c>
      <c r="I130" s="33"/>
      <c r="J130" s="33"/>
      <c r="K130" s="33">
        <v>4.7</v>
      </c>
      <c r="L130" s="34">
        <v>0.62</v>
      </c>
      <c r="M130" s="34">
        <v>0.61</v>
      </c>
      <c r="N130" s="33">
        <v>0.30000000000000004</v>
      </c>
      <c r="O130" s="33">
        <v>0.17</v>
      </c>
      <c r="P130" s="33">
        <v>0.29</v>
      </c>
      <c r="Q130" s="33">
        <v>0.25</v>
      </c>
      <c r="R130" s="33"/>
      <c r="S130" s="33">
        <v>3.7</v>
      </c>
      <c r="T130" s="33">
        <v>0.01</v>
      </c>
      <c r="U130" s="33"/>
      <c r="V130" s="30">
        <f t="shared" si="162"/>
        <v>14.399999999999997</v>
      </c>
      <c r="W130" s="30">
        <v>4.12</v>
      </c>
      <c r="X130" s="37">
        <f t="shared" si="163"/>
        <v>18.519999999999996</v>
      </c>
      <c r="Y130" s="38">
        <f t="shared" si="164"/>
        <v>4.840000000000002</v>
      </c>
      <c r="Z130" s="39">
        <v>19.24</v>
      </c>
      <c r="AA130" s="40">
        <f t="shared" si="165"/>
        <v>18.12213</v>
      </c>
      <c r="AB130" s="32">
        <v>17.21</v>
      </c>
      <c r="AC130" s="37">
        <f t="shared" si="166"/>
        <v>7.611853573503757</v>
      </c>
      <c r="AD130" s="41">
        <f t="shared" si="167"/>
        <v>1.0616853537636028</v>
      </c>
      <c r="AE130" s="40">
        <f t="shared" si="168"/>
        <v>-13.338314646236395</v>
      </c>
      <c r="AF130" s="40">
        <f t="shared" si="169"/>
        <v>-423.74550112224256</v>
      </c>
      <c r="AG130" s="30">
        <v>513.3</v>
      </c>
      <c r="AJ130" s="30">
        <f t="shared" si="140"/>
        <v>913.674</v>
      </c>
      <c r="AK130" s="30">
        <f t="shared" si="141"/>
        <v>888.0089999999999</v>
      </c>
      <c r="AL130" s="30">
        <f t="shared" si="142"/>
        <v>0</v>
      </c>
      <c r="AM130" s="30">
        <f t="shared" si="143"/>
        <v>0</v>
      </c>
      <c r="AN130" s="30">
        <f t="shared" si="144"/>
        <v>0</v>
      </c>
      <c r="AO130" s="30">
        <f t="shared" si="145"/>
        <v>123.19199999999998</v>
      </c>
      <c r="AP130" s="30">
        <f t="shared" si="146"/>
        <v>0</v>
      </c>
      <c r="AQ130" s="30">
        <f t="shared" si="147"/>
        <v>0</v>
      </c>
      <c r="AR130" s="30">
        <f t="shared" si="148"/>
        <v>2412.5099999999998</v>
      </c>
      <c r="AS130" s="30">
        <f t="shared" si="149"/>
        <v>318.246</v>
      </c>
      <c r="AT130" s="30">
        <f t="shared" si="150"/>
        <v>313.11299999999994</v>
      </c>
      <c r="AU130" s="30">
        <f t="shared" si="151"/>
        <v>153.99</v>
      </c>
      <c r="AV130" s="30">
        <f t="shared" si="152"/>
        <v>87.261</v>
      </c>
      <c r="AW130" s="30">
        <f t="shared" si="153"/>
        <v>148.85699999999997</v>
      </c>
      <c r="AX130" s="30">
        <f t="shared" si="154"/>
        <v>128.325</v>
      </c>
      <c r="AY130" s="30">
        <f t="shared" si="155"/>
        <v>0</v>
      </c>
      <c r="AZ130" s="30">
        <f t="shared" si="156"/>
        <v>1899.21</v>
      </c>
      <c r="BA130" s="30">
        <f t="shared" si="157"/>
        <v>5.133</v>
      </c>
      <c r="BB130" s="30">
        <f t="shared" si="158"/>
        <v>0</v>
      </c>
      <c r="BC130" s="30">
        <f t="shared" si="159"/>
        <v>7391.519999999998</v>
      </c>
      <c r="BD130" s="30">
        <f t="shared" si="160"/>
        <v>2484.3720000000008</v>
      </c>
      <c r="BE130" s="30">
        <f t="shared" si="161"/>
        <v>9875.891999999998</v>
      </c>
      <c r="IQ130"/>
      <c r="IR130"/>
      <c r="IS130"/>
      <c r="IT130"/>
      <c r="IU130"/>
      <c r="IV130"/>
    </row>
    <row r="131" spans="1:256" s="30" customFormat="1" ht="12.75">
      <c r="A131" s="30">
        <v>111</v>
      </c>
      <c r="B131" s="31" t="s">
        <v>182</v>
      </c>
      <c r="C131" s="32">
        <v>1.78</v>
      </c>
      <c r="D131" s="33">
        <v>1.73</v>
      </c>
      <c r="E131" s="33"/>
      <c r="F131" s="33"/>
      <c r="G131" s="33"/>
      <c r="H131" s="33">
        <v>0.24</v>
      </c>
      <c r="I131" s="33"/>
      <c r="J131" s="33"/>
      <c r="K131" s="33">
        <v>4.7</v>
      </c>
      <c r="L131" s="34">
        <v>0.62</v>
      </c>
      <c r="M131" s="34">
        <v>0.61</v>
      </c>
      <c r="N131" s="33">
        <v>0.30000000000000004</v>
      </c>
      <c r="O131" s="33">
        <v>0.17</v>
      </c>
      <c r="P131" s="33">
        <v>0.29</v>
      </c>
      <c r="Q131" s="33">
        <v>0.25</v>
      </c>
      <c r="R131" s="33"/>
      <c r="S131" s="33">
        <v>3.7</v>
      </c>
      <c r="T131" s="33">
        <v>0.01</v>
      </c>
      <c r="U131" s="33"/>
      <c r="V131" s="30">
        <f t="shared" si="162"/>
        <v>14.399999999999997</v>
      </c>
      <c r="W131" s="30">
        <v>4.12</v>
      </c>
      <c r="X131" s="37">
        <f t="shared" si="163"/>
        <v>18.519999999999996</v>
      </c>
      <c r="Y131" s="38">
        <f t="shared" si="164"/>
        <v>4.840000000000002</v>
      </c>
      <c r="Z131" s="39">
        <v>19.24</v>
      </c>
      <c r="AA131" s="40">
        <f t="shared" si="165"/>
        <v>18.12213</v>
      </c>
      <c r="AB131" s="32">
        <v>17.21</v>
      </c>
      <c r="AC131" s="37">
        <f t="shared" si="166"/>
        <v>7.611853573503757</v>
      </c>
      <c r="AD131" s="41">
        <f t="shared" si="167"/>
        <v>1.0616853537636028</v>
      </c>
      <c r="AE131" s="40">
        <f t="shared" si="168"/>
        <v>-13.338314646236395</v>
      </c>
      <c r="AF131" s="40">
        <f t="shared" si="169"/>
        <v>-423.74550112224256</v>
      </c>
      <c r="AG131" s="30">
        <v>603</v>
      </c>
      <c r="AJ131" s="30">
        <f t="shared" si="140"/>
        <v>1073.34</v>
      </c>
      <c r="AK131" s="30">
        <f t="shared" si="141"/>
        <v>1043.19</v>
      </c>
      <c r="AL131" s="30">
        <f t="shared" si="142"/>
        <v>0</v>
      </c>
      <c r="AM131" s="30">
        <f t="shared" si="143"/>
        <v>0</v>
      </c>
      <c r="AN131" s="30">
        <f t="shared" si="144"/>
        <v>0</v>
      </c>
      <c r="AO131" s="30">
        <f t="shared" si="145"/>
        <v>144.72</v>
      </c>
      <c r="AP131" s="30">
        <f t="shared" si="146"/>
        <v>0</v>
      </c>
      <c r="AQ131" s="30">
        <f t="shared" si="147"/>
        <v>0</v>
      </c>
      <c r="AR131" s="30">
        <f t="shared" si="148"/>
        <v>2834.1</v>
      </c>
      <c r="AS131" s="30">
        <f t="shared" si="149"/>
        <v>373.86</v>
      </c>
      <c r="AT131" s="30">
        <f t="shared" si="150"/>
        <v>367.83</v>
      </c>
      <c r="AU131" s="30">
        <f t="shared" si="151"/>
        <v>180.90000000000003</v>
      </c>
      <c r="AV131" s="30">
        <f t="shared" si="152"/>
        <v>102.51</v>
      </c>
      <c r="AW131" s="30">
        <f t="shared" si="153"/>
        <v>174.86999999999998</v>
      </c>
      <c r="AX131" s="30">
        <f t="shared" si="154"/>
        <v>150.75</v>
      </c>
      <c r="AY131" s="30">
        <f t="shared" si="155"/>
        <v>0</v>
      </c>
      <c r="AZ131" s="30">
        <f t="shared" si="156"/>
        <v>2231.1</v>
      </c>
      <c r="BA131" s="30">
        <f t="shared" si="157"/>
        <v>6.03</v>
      </c>
      <c r="BB131" s="30">
        <f t="shared" si="158"/>
        <v>0</v>
      </c>
      <c r="BC131" s="30">
        <f t="shared" si="159"/>
        <v>8683.199999999999</v>
      </c>
      <c r="BD131" s="30">
        <f t="shared" si="160"/>
        <v>2918.520000000001</v>
      </c>
      <c r="BE131" s="30">
        <f t="shared" si="161"/>
        <v>11601.72</v>
      </c>
      <c r="IQ131"/>
      <c r="IR131"/>
      <c r="IS131"/>
      <c r="IT131"/>
      <c r="IU131"/>
      <c r="IV131"/>
    </row>
    <row r="132" spans="1:256" s="30" customFormat="1" ht="12.75">
      <c r="A132" s="30">
        <v>112</v>
      </c>
      <c r="B132" s="31" t="s">
        <v>183</v>
      </c>
      <c r="C132" s="32">
        <v>1.78</v>
      </c>
      <c r="D132" s="33">
        <v>1.73</v>
      </c>
      <c r="E132" s="33"/>
      <c r="F132" s="33"/>
      <c r="G132" s="33"/>
      <c r="H132" s="33">
        <v>0.24</v>
      </c>
      <c r="I132" s="33"/>
      <c r="J132" s="33"/>
      <c r="K132" s="33">
        <v>4.7</v>
      </c>
      <c r="L132" s="34">
        <v>0.62</v>
      </c>
      <c r="M132" s="34">
        <v>0.61</v>
      </c>
      <c r="N132" s="33">
        <v>0.30000000000000004</v>
      </c>
      <c r="O132" s="33">
        <v>0.17</v>
      </c>
      <c r="P132" s="33">
        <v>0.29</v>
      </c>
      <c r="Q132" s="33">
        <v>0.25</v>
      </c>
      <c r="R132" s="33"/>
      <c r="S132" s="33">
        <v>3.7</v>
      </c>
      <c r="T132" s="33">
        <v>0.01</v>
      </c>
      <c r="U132" s="33"/>
      <c r="V132" s="30">
        <f t="shared" si="162"/>
        <v>14.399999999999997</v>
      </c>
      <c r="W132" s="30">
        <v>4.12</v>
      </c>
      <c r="X132" s="37">
        <f t="shared" si="163"/>
        <v>18.519999999999996</v>
      </c>
      <c r="Y132" s="38">
        <f t="shared" si="164"/>
        <v>4.840000000000002</v>
      </c>
      <c r="Z132" s="39">
        <v>19.24</v>
      </c>
      <c r="AA132" s="40">
        <f t="shared" si="165"/>
        <v>18.12213</v>
      </c>
      <c r="AB132" s="32">
        <v>17.21</v>
      </c>
      <c r="AC132" s="37">
        <f t="shared" si="166"/>
        <v>7.611853573503757</v>
      </c>
      <c r="AD132" s="41">
        <f t="shared" si="167"/>
        <v>1.0616853537636028</v>
      </c>
      <c r="AE132" s="40">
        <f t="shared" si="168"/>
        <v>-13.338314646236395</v>
      </c>
      <c r="AF132" s="40">
        <f t="shared" si="169"/>
        <v>-423.74550112224256</v>
      </c>
      <c r="AG132" s="30">
        <v>551.1</v>
      </c>
      <c r="AJ132" s="30">
        <f t="shared" si="140"/>
        <v>980.9580000000001</v>
      </c>
      <c r="AK132" s="30">
        <f t="shared" si="141"/>
        <v>953.403</v>
      </c>
      <c r="AL132" s="30">
        <f t="shared" si="142"/>
        <v>0</v>
      </c>
      <c r="AM132" s="30">
        <f t="shared" si="143"/>
        <v>0</v>
      </c>
      <c r="AN132" s="30">
        <f t="shared" si="144"/>
        <v>0</v>
      </c>
      <c r="AO132" s="30">
        <f t="shared" si="145"/>
        <v>132.264</v>
      </c>
      <c r="AP132" s="30">
        <f t="shared" si="146"/>
        <v>0</v>
      </c>
      <c r="AQ132" s="30">
        <f t="shared" si="147"/>
        <v>0</v>
      </c>
      <c r="AR132" s="30">
        <f t="shared" si="148"/>
        <v>2590.17</v>
      </c>
      <c r="AS132" s="30">
        <f t="shared" si="149"/>
        <v>341.682</v>
      </c>
      <c r="AT132" s="30">
        <f t="shared" si="150"/>
        <v>336.171</v>
      </c>
      <c r="AU132" s="30">
        <f t="shared" si="151"/>
        <v>165.33000000000004</v>
      </c>
      <c r="AV132" s="30">
        <f t="shared" si="152"/>
        <v>93.68700000000001</v>
      </c>
      <c r="AW132" s="30">
        <f t="shared" si="153"/>
        <v>159.819</v>
      </c>
      <c r="AX132" s="30">
        <f t="shared" si="154"/>
        <v>137.775</v>
      </c>
      <c r="AY132" s="30">
        <f t="shared" si="155"/>
        <v>0</v>
      </c>
      <c r="AZ132" s="30">
        <f t="shared" si="156"/>
        <v>2039.0700000000002</v>
      </c>
      <c r="BA132" s="30">
        <f t="shared" si="157"/>
        <v>5.511</v>
      </c>
      <c r="BB132" s="30">
        <f t="shared" si="158"/>
        <v>0</v>
      </c>
      <c r="BC132" s="30">
        <f t="shared" si="159"/>
        <v>7935.839999999998</v>
      </c>
      <c r="BD132" s="30">
        <f t="shared" si="160"/>
        <v>2667.324000000001</v>
      </c>
      <c r="BE132" s="30">
        <f t="shared" si="161"/>
        <v>10603.163999999999</v>
      </c>
      <c r="IQ132"/>
      <c r="IR132"/>
      <c r="IS132"/>
      <c r="IT132"/>
      <c r="IU132"/>
      <c r="IV132"/>
    </row>
    <row r="133" spans="1:256" s="30" customFormat="1" ht="12.75">
      <c r="A133" s="30">
        <v>113</v>
      </c>
      <c r="B133" s="31" t="s">
        <v>184</v>
      </c>
      <c r="C133" s="32">
        <v>1.78</v>
      </c>
      <c r="D133" s="33">
        <v>1.73</v>
      </c>
      <c r="E133" s="33"/>
      <c r="F133" s="33"/>
      <c r="G133" s="33"/>
      <c r="H133" s="33">
        <v>0.24</v>
      </c>
      <c r="I133" s="33"/>
      <c r="J133" s="33"/>
      <c r="K133" s="33">
        <v>4.7</v>
      </c>
      <c r="L133" s="34">
        <v>0.62</v>
      </c>
      <c r="M133" s="34">
        <v>0.61</v>
      </c>
      <c r="N133" s="33">
        <v>0.30000000000000004</v>
      </c>
      <c r="O133" s="33">
        <v>0.17</v>
      </c>
      <c r="P133" s="33">
        <v>0.29</v>
      </c>
      <c r="Q133" s="33">
        <v>0.25</v>
      </c>
      <c r="R133" s="33"/>
      <c r="S133" s="33">
        <v>3.7</v>
      </c>
      <c r="T133" s="33">
        <v>0.01</v>
      </c>
      <c r="U133" s="33"/>
      <c r="V133" s="30">
        <f t="shared" si="162"/>
        <v>14.399999999999997</v>
      </c>
      <c r="W133" s="30">
        <v>4.12</v>
      </c>
      <c r="X133" s="37">
        <f t="shared" si="163"/>
        <v>18.519999999999996</v>
      </c>
      <c r="Y133" s="38">
        <f t="shared" si="164"/>
        <v>4.840000000000002</v>
      </c>
      <c r="Z133" s="39">
        <v>19.24</v>
      </c>
      <c r="AA133" s="40">
        <f t="shared" si="165"/>
        <v>18.12213</v>
      </c>
      <c r="AB133" s="32">
        <v>17.21</v>
      </c>
      <c r="AC133" s="37">
        <f t="shared" si="166"/>
        <v>7.611853573503757</v>
      </c>
      <c r="AD133" s="41">
        <f t="shared" si="167"/>
        <v>1.0616853537636028</v>
      </c>
      <c r="AE133" s="40">
        <f t="shared" si="168"/>
        <v>-13.338314646236395</v>
      </c>
      <c r="AF133" s="40">
        <f t="shared" si="169"/>
        <v>-423.74550112224256</v>
      </c>
      <c r="AG133" s="30">
        <v>600.4</v>
      </c>
      <c r="AJ133" s="30">
        <f t="shared" si="140"/>
        <v>1068.712</v>
      </c>
      <c r="AK133" s="30">
        <f t="shared" si="141"/>
        <v>1038.692</v>
      </c>
      <c r="AL133" s="30">
        <f t="shared" si="142"/>
        <v>0</v>
      </c>
      <c r="AM133" s="30">
        <f t="shared" si="143"/>
        <v>0</v>
      </c>
      <c r="AN133" s="30">
        <f t="shared" si="144"/>
        <v>0</v>
      </c>
      <c r="AO133" s="30">
        <f t="shared" si="145"/>
        <v>144.09599999999998</v>
      </c>
      <c r="AP133" s="30">
        <f t="shared" si="146"/>
        <v>0</v>
      </c>
      <c r="AQ133" s="30">
        <f t="shared" si="147"/>
        <v>0</v>
      </c>
      <c r="AR133" s="30">
        <f t="shared" si="148"/>
        <v>2821.88</v>
      </c>
      <c r="AS133" s="30">
        <f t="shared" si="149"/>
        <v>372.248</v>
      </c>
      <c r="AT133" s="30">
        <f t="shared" si="150"/>
        <v>366.24399999999997</v>
      </c>
      <c r="AU133" s="30">
        <f t="shared" si="151"/>
        <v>180.12000000000003</v>
      </c>
      <c r="AV133" s="30">
        <f t="shared" si="152"/>
        <v>102.068</v>
      </c>
      <c r="AW133" s="30">
        <f t="shared" si="153"/>
        <v>174.11599999999999</v>
      </c>
      <c r="AX133" s="30">
        <f t="shared" si="154"/>
        <v>150.1</v>
      </c>
      <c r="AY133" s="30">
        <f t="shared" si="155"/>
        <v>0</v>
      </c>
      <c r="AZ133" s="30">
        <f t="shared" si="156"/>
        <v>2221.48</v>
      </c>
      <c r="BA133" s="30">
        <f t="shared" si="157"/>
        <v>6.004</v>
      </c>
      <c r="BB133" s="30">
        <f t="shared" si="158"/>
        <v>0</v>
      </c>
      <c r="BC133" s="30">
        <f t="shared" si="159"/>
        <v>8645.759999999998</v>
      </c>
      <c r="BD133" s="30">
        <f t="shared" si="160"/>
        <v>2905.936000000001</v>
      </c>
      <c r="BE133" s="30">
        <f t="shared" si="161"/>
        <v>11551.695999999998</v>
      </c>
      <c r="IQ133"/>
      <c r="IR133"/>
      <c r="IS133"/>
      <c r="IT133"/>
      <c r="IU133"/>
      <c r="IV133"/>
    </row>
    <row r="134" spans="1:256" s="30" customFormat="1" ht="12.75">
      <c r="A134" s="30">
        <v>114</v>
      </c>
      <c r="B134" s="31" t="s">
        <v>185</v>
      </c>
      <c r="C134" s="32">
        <v>1.78</v>
      </c>
      <c r="D134" s="33">
        <v>1.73</v>
      </c>
      <c r="E134" s="33"/>
      <c r="F134" s="33"/>
      <c r="G134" s="33"/>
      <c r="H134" s="33">
        <v>0.24</v>
      </c>
      <c r="I134" s="33"/>
      <c r="J134" s="33"/>
      <c r="K134" s="33">
        <v>4.7</v>
      </c>
      <c r="L134" s="34">
        <v>0.62</v>
      </c>
      <c r="M134" s="34">
        <v>0.61</v>
      </c>
      <c r="N134" s="33">
        <v>0.30000000000000004</v>
      </c>
      <c r="O134" s="33">
        <v>0.17</v>
      </c>
      <c r="P134" s="33">
        <v>0.29</v>
      </c>
      <c r="Q134" s="33">
        <v>0.25</v>
      </c>
      <c r="R134" s="33"/>
      <c r="S134" s="33">
        <v>3.7</v>
      </c>
      <c r="T134" s="33">
        <v>0.01</v>
      </c>
      <c r="U134" s="33"/>
      <c r="V134" s="30">
        <f t="shared" si="162"/>
        <v>14.399999999999997</v>
      </c>
      <c r="W134" s="30">
        <v>4.12</v>
      </c>
      <c r="X134" s="37">
        <f t="shared" si="163"/>
        <v>18.519999999999996</v>
      </c>
      <c r="Y134" s="38">
        <f t="shared" si="164"/>
        <v>4.840000000000002</v>
      </c>
      <c r="Z134" s="39">
        <v>19.24</v>
      </c>
      <c r="AA134" s="40">
        <f t="shared" si="165"/>
        <v>18.12213</v>
      </c>
      <c r="AB134" s="32">
        <v>17.21</v>
      </c>
      <c r="AC134" s="37">
        <f t="shared" si="166"/>
        <v>7.611853573503757</v>
      </c>
      <c r="AD134" s="41">
        <f t="shared" si="167"/>
        <v>1.0616853537636028</v>
      </c>
      <c r="AE134" s="40">
        <f t="shared" si="168"/>
        <v>-13.338314646236395</v>
      </c>
      <c r="AF134" s="40">
        <f t="shared" si="169"/>
        <v>-423.74550112224256</v>
      </c>
      <c r="AG134" s="30">
        <v>526</v>
      </c>
      <c r="AJ134" s="30">
        <f t="shared" si="140"/>
        <v>936.28</v>
      </c>
      <c r="AK134" s="30">
        <f t="shared" si="141"/>
        <v>909.98</v>
      </c>
      <c r="AL134" s="30">
        <f t="shared" si="142"/>
        <v>0</v>
      </c>
      <c r="AM134" s="30">
        <f t="shared" si="143"/>
        <v>0</v>
      </c>
      <c r="AN134" s="30">
        <f t="shared" si="144"/>
        <v>0</v>
      </c>
      <c r="AO134" s="30">
        <f t="shared" si="145"/>
        <v>126.24</v>
      </c>
      <c r="AP134" s="30">
        <f t="shared" si="146"/>
        <v>0</v>
      </c>
      <c r="AQ134" s="30">
        <f t="shared" si="147"/>
        <v>0</v>
      </c>
      <c r="AR134" s="30">
        <f t="shared" si="148"/>
        <v>2472.2000000000003</v>
      </c>
      <c r="AS134" s="30">
        <f t="shared" si="149"/>
        <v>326.12</v>
      </c>
      <c r="AT134" s="30">
        <f t="shared" si="150"/>
        <v>320.86</v>
      </c>
      <c r="AU134" s="30">
        <f t="shared" si="151"/>
        <v>157.8</v>
      </c>
      <c r="AV134" s="30">
        <f t="shared" si="152"/>
        <v>89.42</v>
      </c>
      <c r="AW134" s="30">
        <f t="shared" si="153"/>
        <v>152.54</v>
      </c>
      <c r="AX134" s="30">
        <f t="shared" si="154"/>
        <v>131.5</v>
      </c>
      <c r="AY134" s="30">
        <f t="shared" si="155"/>
        <v>0</v>
      </c>
      <c r="AZ134" s="30">
        <f t="shared" si="156"/>
        <v>1946.2</v>
      </c>
      <c r="BA134" s="30">
        <f t="shared" si="157"/>
        <v>5.26</v>
      </c>
      <c r="BB134" s="30">
        <f t="shared" si="158"/>
        <v>0</v>
      </c>
      <c r="BC134" s="30">
        <f t="shared" si="159"/>
        <v>7574.399999999999</v>
      </c>
      <c r="BD134" s="30">
        <f t="shared" si="160"/>
        <v>2545.840000000001</v>
      </c>
      <c r="BE134" s="30">
        <f t="shared" si="161"/>
        <v>10120.24</v>
      </c>
      <c r="IQ134"/>
      <c r="IR134"/>
      <c r="IS134"/>
      <c r="IT134"/>
      <c r="IU134"/>
      <c r="IV134"/>
    </row>
    <row r="135" spans="1:256" s="30" customFormat="1" ht="12.75">
      <c r="A135" s="30">
        <v>115</v>
      </c>
      <c r="B135" s="31" t="s">
        <v>186</v>
      </c>
      <c r="C135" s="32">
        <v>1.78</v>
      </c>
      <c r="D135" s="33">
        <v>1.73</v>
      </c>
      <c r="E135" s="33"/>
      <c r="F135" s="33"/>
      <c r="G135" s="33"/>
      <c r="H135" s="33">
        <v>0.24</v>
      </c>
      <c r="I135" s="33"/>
      <c r="J135" s="33"/>
      <c r="K135" s="33">
        <v>4.7</v>
      </c>
      <c r="L135" s="34">
        <v>0.62</v>
      </c>
      <c r="M135" s="34">
        <v>0.61</v>
      </c>
      <c r="N135" s="33">
        <v>0.30000000000000004</v>
      </c>
      <c r="O135" s="33">
        <v>0.17</v>
      </c>
      <c r="P135" s="33">
        <v>0.29</v>
      </c>
      <c r="Q135" s="33">
        <v>0.25</v>
      </c>
      <c r="R135" s="33"/>
      <c r="S135" s="33">
        <v>3.7</v>
      </c>
      <c r="T135" s="33">
        <v>0.01</v>
      </c>
      <c r="U135" s="33"/>
      <c r="V135" s="30">
        <f t="shared" si="162"/>
        <v>14.399999999999997</v>
      </c>
      <c r="W135" s="30">
        <v>4.67</v>
      </c>
      <c r="X135" s="37">
        <f t="shared" si="163"/>
        <v>19.069999999999997</v>
      </c>
      <c r="Y135" s="38">
        <f t="shared" si="164"/>
        <v>5.460000000000003</v>
      </c>
      <c r="Z135" s="40">
        <v>19.86</v>
      </c>
      <c r="AA135" s="40">
        <f t="shared" si="165"/>
        <v>18.70128</v>
      </c>
      <c r="AB135" s="32">
        <v>17.76</v>
      </c>
      <c r="AC135" s="37">
        <f t="shared" si="166"/>
        <v>7.3761261261261035</v>
      </c>
      <c r="AD135" s="41">
        <f t="shared" si="167"/>
        <v>1.0619593952927286</v>
      </c>
      <c r="AE135" s="40">
        <f t="shared" si="168"/>
        <v>-13.338040604707269</v>
      </c>
      <c r="AF135" s="40">
        <f t="shared" si="169"/>
        <v>-385.61114785240403</v>
      </c>
      <c r="AG135" s="30">
        <v>171.2</v>
      </c>
      <c r="AH135" s="30" t="s">
        <v>139</v>
      </c>
      <c r="AJ135" s="30">
        <f t="shared" si="140"/>
        <v>304.736</v>
      </c>
      <c r="AK135" s="30">
        <f t="shared" si="141"/>
        <v>296.176</v>
      </c>
      <c r="AL135" s="30">
        <f t="shared" si="142"/>
        <v>0</v>
      </c>
      <c r="AM135" s="30">
        <f t="shared" si="143"/>
        <v>0</v>
      </c>
      <c r="AN135" s="30">
        <f t="shared" si="144"/>
        <v>0</v>
      </c>
      <c r="AO135" s="30">
        <f t="shared" si="145"/>
        <v>41.087999999999994</v>
      </c>
      <c r="AP135" s="30">
        <f t="shared" si="146"/>
        <v>0</v>
      </c>
      <c r="AQ135" s="30">
        <f t="shared" si="147"/>
        <v>0</v>
      </c>
      <c r="AR135" s="30">
        <f t="shared" si="148"/>
        <v>804.64</v>
      </c>
      <c r="AS135" s="30">
        <f t="shared" si="149"/>
        <v>106.14399999999999</v>
      </c>
      <c r="AT135" s="30">
        <f t="shared" si="150"/>
        <v>104.43199999999999</v>
      </c>
      <c r="AU135" s="30">
        <f t="shared" si="151"/>
        <v>51.36000000000001</v>
      </c>
      <c r="AV135" s="30">
        <f t="shared" si="152"/>
        <v>29.104</v>
      </c>
      <c r="AW135" s="30">
        <f t="shared" si="153"/>
        <v>49.647999999999996</v>
      </c>
      <c r="AX135" s="30">
        <f t="shared" si="154"/>
        <v>42.8</v>
      </c>
      <c r="AY135" s="30">
        <f t="shared" si="155"/>
        <v>0</v>
      </c>
      <c r="AZ135" s="30">
        <f t="shared" si="156"/>
        <v>633.4399999999999</v>
      </c>
      <c r="BA135" s="30">
        <f t="shared" si="157"/>
        <v>1.712</v>
      </c>
      <c r="BB135" s="30">
        <f t="shared" si="158"/>
        <v>0</v>
      </c>
      <c r="BC135" s="30">
        <f t="shared" si="159"/>
        <v>2465.2799999999993</v>
      </c>
      <c r="BD135" s="30">
        <f t="shared" si="160"/>
        <v>934.7520000000004</v>
      </c>
      <c r="BE135" s="30">
        <f t="shared" si="161"/>
        <v>3400.0319999999997</v>
      </c>
      <c r="IQ135"/>
      <c r="IR135"/>
      <c r="IS135"/>
      <c r="IT135"/>
      <c r="IU135"/>
      <c r="IV135"/>
    </row>
    <row r="136" spans="1:256" s="30" customFormat="1" ht="12.75">
      <c r="A136" s="30">
        <v>116</v>
      </c>
      <c r="B136" s="31" t="s">
        <v>187</v>
      </c>
      <c r="C136" s="32">
        <v>1.78</v>
      </c>
      <c r="D136" s="33">
        <v>1.73</v>
      </c>
      <c r="E136" s="33"/>
      <c r="F136" s="33"/>
      <c r="G136" s="33"/>
      <c r="H136" s="33">
        <v>0.24</v>
      </c>
      <c r="I136" s="33"/>
      <c r="J136" s="33"/>
      <c r="K136" s="33">
        <v>4.7</v>
      </c>
      <c r="L136" s="34">
        <v>0.62</v>
      </c>
      <c r="M136" s="34">
        <v>0.61</v>
      </c>
      <c r="N136" s="33">
        <v>0.30000000000000004</v>
      </c>
      <c r="O136" s="33">
        <v>0.17</v>
      </c>
      <c r="P136" s="33">
        <v>0.29</v>
      </c>
      <c r="Q136" s="33">
        <v>0.25</v>
      </c>
      <c r="R136" s="33"/>
      <c r="S136" s="33">
        <v>3.7</v>
      </c>
      <c r="T136" s="33">
        <v>0.01</v>
      </c>
      <c r="U136" s="33"/>
      <c r="V136" s="30">
        <f t="shared" si="162"/>
        <v>14.399999999999997</v>
      </c>
      <c r="W136" s="30">
        <v>4.12</v>
      </c>
      <c r="X136" s="37">
        <f t="shared" si="163"/>
        <v>18.519999999999996</v>
      </c>
      <c r="Y136" s="38">
        <f t="shared" si="164"/>
        <v>4.840000000000002</v>
      </c>
      <c r="Z136" s="39">
        <v>19.24</v>
      </c>
      <c r="AA136" s="40">
        <f t="shared" si="165"/>
        <v>18.12213</v>
      </c>
      <c r="AB136" s="32">
        <v>17.21</v>
      </c>
      <c r="AC136" s="37">
        <f t="shared" si="166"/>
        <v>7.611853573503757</v>
      </c>
      <c r="AD136" s="41">
        <f t="shared" si="167"/>
        <v>1.0616853537636028</v>
      </c>
      <c r="AE136" s="40">
        <f t="shared" si="168"/>
        <v>-13.338314646236395</v>
      </c>
      <c r="AF136" s="40">
        <f t="shared" si="169"/>
        <v>-423.74550112224256</v>
      </c>
      <c r="AG136" s="30">
        <v>536.8</v>
      </c>
      <c r="AJ136" s="30">
        <f t="shared" si="140"/>
        <v>955.5039999999999</v>
      </c>
      <c r="AK136" s="30">
        <f t="shared" si="141"/>
        <v>928.6639999999999</v>
      </c>
      <c r="AL136" s="30">
        <f t="shared" si="142"/>
        <v>0</v>
      </c>
      <c r="AM136" s="30">
        <f t="shared" si="143"/>
        <v>0</v>
      </c>
      <c r="AN136" s="30">
        <f t="shared" si="144"/>
        <v>0</v>
      </c>
      <c r="AO136" s="30">
        <f t="shared" si="145"/>
        <v>128.832</v>
      </c>
      <c r="AP136" s="30">
        <f t="shared" si="146"/>
        <v>0</v>
      </c>
      <c r="AQ136" s="30">
        <f t="shared" si="147"/>
        <v>0</v>
      </c>
      <c r="AR136" s="30">
        <f t="shared" si="148"/>
        <v>2522.96</v>
      </c>
      <c r="AS136" s="30">
        <f t="shared" si="149"/>
        <v>332.816</v>
      </c>
      <c r="AT136" s="30">
        <f t="shared" si="150"/>
        <v>327.448</v>
      </c>
      <c r="AU136" s="30">
        <f t="shared" si="151"/>
        <v>161.04000000000002</v>
      </c>
      <c r="AV136" s="30">
        <f t="shared" si="152"/>
        <v>91.256</v>
      </c>
      <c r="AW136" s="30">
        <f t="shared" si="153"/>
        <v>155.67199999999997</v>
      </c>
      <c r="AX136" s="30">
        <f t="shared" si="154"/>
        <v>134.2</v>
      </c>
      <c r="AY136" s="30">
        <f t="shared" si="155"/>
        <v>0</v>
      </c>
      <c r="AZ136" s="30">
        <f t="shared" si="156"/>
        <v>1986.1599999999999</v>
      </c>
      <c r="BA136" s="30">
        <f t="shared" si="157"/>
        <v>5.367999999999999</v>
      </c>
      <c r="BB136" s="30">
        <f t="shared" si="158"/>
        <v>0</v>
      </c>
      <c r="BC136" s="30">
        <f t="shared" si="159"/>
        <v>7729.919999999997</v>
      </c>
      <c r="BD136" s="30">
        <f t="shared" si="160"/>
        <v>2598.1120000000005</v>
      </c>
      <c r="BE136" s="30">
        <f t="shared" si="161"/>
        <v>10328.031999999997</v>
      </c>
      <c r="IQ136"/>
      <c r="IR136"/>
      <c r="IS136"/>
      <c r="IT136"/>
      <c r="IU136"/>
      <c r="IV136"/>
    </row>
    <row r="137" spans="1:256" s="30" customFormat="1" ht="12.75">
      <c r="A137" s="30">
        <v>117</v>
      </c>
      <c r="B137" s="54" t="s">
        <v>188</v>
      </c>
      <c r="C137" s="32">
        <v>1.78</v>
      </c>
      <c r="D137" s="33">
        <v>1.73</v>
      </c>
      <c r="E137" s="33"/>
      <c r="F137" s="33"/>
      <c r="G137" s="33"/>
      <c r="H137" s="33">
        <v>0.24</v>
      </c>
      <c r="I137" s="33">
        <v>0.05</v>
      </c>
      <c r="J137" s="33"/>
      <c r="K137" s="33">
        <v>4.7</v>
      </c>
      <c r="L137" s="34">
        <v>0.62</v>
      </c>
      <c r="M137" s="34">
        <v>0.61</v>
      </c>
      <c r="N137" s="33">
        <v>0.30000000000000004</v>
      </c>
      <c r="O137" s="33">
        <v>0.17</v>
      </c>
      <c r="P137" s="33">
        <v>0.29</v>
      </c>
      <c r="Q137" s="33">
        <v>0.25</v>
      </c>
      <c r="R137" s="45">
        <v>1.17</v>
      </c>
      <c r="S137" s="33">
        <v>3.7</v>
      </c>
      <c r="T137" s="33">
        <v>0.01</v>
      </c>
      <c r="U137" s="33"/>
      <c r="V137" s="30">
        <f t="shared" si="162"/>
        <v>15.62</v>
      </c>
      <c r="W137" s="30">
        <v>3.71</v>
      </c>
      <c r="X137" s="37">
        <f t="shared" si="163"/>
        <v>19.33</v>
      </c>
      <c r="Y137" s="38">
        <f t="shared" si="164"/>
        <v>4.4</v>
      </c>
      <c r="Z137" s="39">
        <v>20.02</v>
      </c>
      <c r="AA137" s="40">
        <f t="shared" si="165"/>
        <v>18.8487</v>
      </c>
      <c r="AB137" s="32">
        <v>17.900000000000002</v>
      </c>
      <c r="AC137" s="37">
        <f t="shared" si="166"/>
        <v>7.988826815642436</v>
      </c>
      <c r="AD137" s="41">
        <f t="shared" si="167"/>
        <v>1.0621422167046002</v>
      </c>
      <c r="AE137" s="40">
        <f t="shared" si="168"/>
        <v>-14.557857783295399</v>
      </c>
      <c r="AF137" s="40">
        <f t="shared" si="169"/>
        <v>-492.3950884985283</v>
      </c>
      <c r="AG137" s="30">
        <v>2956.5</v>
      </c>
      <c r="AJ137" s="30">
        <f t="shared" si="140"/>
        <v>5262.57</v>
      </c>
      <c r="AK137" s="30">
        <f t="shared" si="141"/>
        <v>5114.745</v>
      </c>
      <c r="AL137" s="30">
        <f t="shared" si="142"/>
        <v>0</v>
      </c>
      <c r="AM137" s="30">
        <f t="shared" si="143"/>
        <v>0</v>
      </c>
      <c r="AN137" s="30">
        <f t="shared" si="144"/>
        <v>0</v>
      </c>
      <c r="AO137" s="30">
        <f t="shared" si="145"/>
        <v>709.56</v>
      </c>
      <c r="AP137" s="30">
        <f t="shared" si="146"/>
        <v>147.82500000000002</v>
      </c>
      <c r="AQ137" s="30">
        <f t="shared" si="147"/>
        <v>0</v>
      </c>
      <c r="AR137" s="30">
        <f t="shared" si="148"/>
        <v>13895.550000000001</v>
      </c>
      <c r="AS137" s="30">
        <f t="shared" si="149"/>
        <v>1833.03</v>
      </c>
      <c r="AT137" s="30">
        <f t="shared" si="150"/>
        <v>1803.465</v>
      </c>
      <c r="AU137" s="30">
        <f t="shared" si="151"/>
        <v>886.9500000000002</v>
      </c>
      <c r="AV137" s="30">
        <f t="shared" si="152"/>
        <v>502.605</v>
      </c>
      <c r="AW137" s="30">
        <f t="shared" si="153"/>
        <v>857.385</v>
      </c>
      <c r="AX137" s="30">
        <f t="shared" si="154"/>
        <v>739.125</v>
      </c>
      <c r="AY137" s="30">
        <f t="shared" si="155"/>
        <v>3459.1049999999996</v>
      </c>
      <c r="AZ137" s="30">
        <f t="shared" si="156"/>
        <v>10939.050000000001</v>
      </c>
      <c r="BA137" s="30">
        <f t="shared" si="157"/>
        <v>29.565</v>
      </c>
      <c r="BB137" s="30">
        <f t="shared" si="158"/>
        <v>0</v>
      </c>
      <c r="BC137" s="30">
        <f t="shared" si="159"/>
        <v>46180.53</v>
      </c>
      <c r="BD137" s="30">
        <f t="shared" si="160"/>
        <v>13008.6</v>
      </c>
      <c r="BE137" s="30">
        <f t="shared" si="161"/>
        <v>59189.13</v>
      </c>
      <c r="IQ137"/>
      <c r="IR137"/>
      <c r="IS137"/>
      <c r="IT137"/>
      <c r="IU137"/>
      <c r="IV137"/>
    </row>
    <row r="138" spans="1:256" s="30" customFormat="1" ht="12.75">
      <c r="A138" s="30">
        <v>118</v>
      </c>
      <c r="B138" s="31" t="s">
        <v>189</v>
      </c>
      <c r="C138" s="32">
        <v>1.78</v>
      </c>
      <c r="D138" s="33">
        <v>1.73</v>
      </c>
      <c r="E138" s="33"/>
      <c r="F138" s="33"/>
      <c r="G138" s="33"/>
      <c r="H138" s="33">
        <v>0.01</v>
      </c>
      <c r="I138" s="33">
        <v>0.05</v>
      </c>
      <c r="J138" s="33"/>
      <c r="K138" s="33">
        <v>4.7</v>
      </c>
      <c r="L138" s="34">
        <v>0.62</v>
      </c>
      <c r="M138" s="34">
        <v>0.61</v>
      </c>
      <c r="N138" s="33">
        <v>0.30000000000000004</v>
      </c>
      <c r="O138" s="33">
        <v>0.17</v>
      </c>
      <c r="P138" s="33">
        <v>0.29</v>
      </c>
      <c r="Q138" s="33">
        <v>0.25</v>
      </c>
      <c r="R138" s="45">
        <v>1.17</v>
      </c>
      <c r="S138" s="33">
        <v>3.7</v>
      </c>
      <c r="T138" s="33">
        <v>0.01</v>
      </c>
      <c r="U138" s="33"/>
      <c r="V138" s="30">
        <f t="shared" si="162"/>
        <v>15.389999999999999</v>
      </c>
      <c r="W138" s="30">
        <v>4.04</v>
      </c>
      <c r="X138" s="37">
        <f t="shared" si="163"/>
        <v>19.43</v>
      </c>
      <c r="Y138" s="38">
        <f t="shared" si="164"/>
        <v>4.730000000000002</v>
      </c>
      <c r="Z138" s="40">
        <v>20.12</v>
      </c>
      <c r="AA138" s="40">
        <f t="shared" si="165"/>
        <v>18.954</v>
      </c>
      <c r="AB138" s="32">
        <v>18</v>
      </c>
      <c r="AC138" s="37">
        <f t="shared" si="166"/>
        <v>7.944444444444443</v>
      </c>
      <c r="AD138" s="41">
        <f t="shared" si="167"/>
        <v>1.061517357813654</v>
      </c>
      <c r="AE138" s="40">
        <f t="shared" si="168"/>
        <v>-14.328482642186344</v>
      </c>
      <c r="AF138" s="40">
        <f t="shared" si="169"/>
        <v>-454.66541193530554</v>
      </c>
      <c r="AG138" s="30">
        <v>1294.3</v>
      </c>
      <c r="AH138" s="30" t="s">
        <v>190</v>
      </c>
      <c r="AJ138" s="30">
        <f t="shared" si="140"/>
        <v>2303.854</v>
      </c>
      <c r="AK138" s="30">
        <f t="shared" si="141"/>
        <v>2239.139</v>
      </c>
      <c r="AL138" s="30">
        <f t="shared" si="142"/>
        <v>0</v>
      </c>
      <c r="AM138" s="30">
        <f t="shared" si="143"/>
        <v>0</v>
      </c>
      <c r="AN138" s="30">
        <f t="shared" si="144"/>
        <v>0</v>
      </c>
      <c r="AO138" s="30">
        <f t="shared" si="145"/>
        <v>12.943</v>
      </c>
      <c r="AP138" s="30">
        <f t="shared" si="146"/>
        <v>64.715</v>
      </c>
      <c r="AQ138" s="30">
        <f t="shared" si="147"/>
        <v>0</v>
      </c>
      <c r="AR138" s="30">
        <f t="shared" si="148"/>
        <v>6083.21</v>
      </c>
      <c r="AS138" s="30">
        <f t="shared" si="149"/>
        <v>802.466</v>
      </c>
      <c r="AT138" s="30">
        <f t="shared" si="150"/>
        <v>789.5229999999999</v>
      </c>
      <c r="AU138" s="30">
        <f t="shared" si="151"/>
        <v>388.29</v>
      </c>
      <c r="AV138" s="30">
        <f t="shared" si="152"/>
        <v>220.031</v>
      </c>
      <c r="AW138" s="30">
        <f t="shared" si="153"/>
        <v>375.347</v>
      </c>
      <c r="AX138" s="30">
        <f t="shared" si="154"/>
        <v>323.575</v>
      </c>
      <c r="AY138" s="30">
        <f t="shared" si="155"/>
        <v>1514.331</v>
      </c>
      <c r="AZ138" s="30">
        <f t="shared" si="156"/>
        <v>4788.91</v>
      </c>
      <c r="BA138" s="30">
        <f t="shared" si="157"/>
        <v>12.943</v>
      </c>
      <c r="BB138" s="30">
        <f t="shared" si="158"/>
        <v>0</v>
      </c>
      <c r="BC138" s="30">
        <f t="shared" si="159"/>
        <v>19919.277</v>
      </c>
      <c r="BD138" s="30">
        <f t="shared" si="160"/>
        <v>6122.0390000000025</v>
      </c>
      <c r="BE138" s="30">
        <f t="shared" si="161"/>
        <v>26041.316</v>
      </c>
      <c r="IQ138"/>
      <c r="IR138"/>
      <c r="IS138"/>
      <c r="IT138"/>
      <c r="IU138"/>
      <c r="IV138"/>
    </row>
    <row r="139" spans="1:256" s="42" customFormat="1" ht="12.75">
      <c r="A139" s="42">
        <v>119</v>
      </c>
      <c r="B139" s="59" t="s">
        <v>191</v>
      </c>
      <c r="C139" s="44">
        <v>1.78</v>
      </c>
      <c r="D139" s="33">
        <v>1.73</v>
      </c>
      <c r="E139" s="45"/>
      <c r="F139" s="45"/>
      <c r="G139" s="45"/>
      <c r="H139" s="45">
        <v>0.01</v>
      </c>
      <c r="I139" s="45">
        <v>0.05</v>
      </c>
      <c r="J139" s="45"/>
      <c r="K139" s="33">
        <v>4.7</v>
      </c>
      <c r="L139" s="34">
        <v>0.62</v>
      </c>
      <c r="M139" s="34">
        <v>0.61</v>
      </c>
      <c r="N139" s="33">
        <v>0.30000000000000004</v>
      </c>
      <c r="O139" s="45">
        <v>0.17</v>
      </c>
      <c r="P139" s="33">
        <v>0.29</v>
      </c>
      <c r="Q139" s="33">
        <v>0.25</v>
      </c>
      <c r="R139" s="45">
        <v>1.17</v>
      </c>
      <c r="S139" s="33">
        <v>3.7</v>
      </c>
      <c r="T139" s="45">
        <v>0.01</v>
      </c>
      <c r="U139" s="45"/>
      <c r="V139" s="42">
        <f t="shared" si="162"/>
        <v>15.389999999999999</v>
      </c>
      <c r="W139" s="42">
        <v>3.82</v>
      </c>
      <c r="X139" s="48">
        <f t="shared" si="163"/>
        <v>19.209999999999997</v>
      </c>
      <c r="Y139" s="38">
        <f t="shared" si="164"/>
        <v>4.49</v>
      </c>
      <c r="Z139" s="39">
        <v>19.88</v>
      </c>
      <c r="AA139" s="49">
        <f t="shared" si="165"/>
        <v>18.72234</v>
      </c>
      <c r="AB139" s="44">
        <v>17.78</v>
      </c>
      <c r="AC139" s="48">
        <f t="shared" si="166"/>
        <v>8.042744656917854</v>
      </c>
      <c r="AD139" s="41">
        <f t="shared" si="167"/>
        <v>1.061833082830458</v>
      </c>
      <c r="AE139" s="49">
        <f t="shared" si="168"/>
        <v>-14.32816691716954</v>
      </c>
      <c r="AF139" s="49">
        <f t="shared" si="169"/>
        <v>-475.08290359082565</v>
      </c>
      <c r="AG139" s="42">
        <v>4111.1</v>
      </c>
      <c r="AJ139" s="30">
        <f t="shared" si="140"/>
        <v>7317.758000000001</v>
      </c>
      <c r="AK139" s="30">
        <f t="shared" si="141"/>
        <v>7112.203</v>
      </c>
      <c r="AL139" s="30">
        <f t="shared" si="142"/>
        <v>0</v>
      </c>
      <c r="AM139" s="30">
        <f t="shared" si="143"/>
        <v>0</v>
      </c>
      <c r="AN139" s="30">
        <f t="shared" si="144"/>
        <v>0</v>
      </c>
      <c r="AO139" s="30">
        <f t="shared" si="145"/>
        <v>41.111000000000004</v>
      </c>
      <c r="AP139" s="30">
        <f t="shared" si="146"/>
        <v>205.55500000000004</v>
      </c>
      <c r="AQ139" s="30">
        <f t="shared" si="147"/>
        <v>0</v>
      </c>
      <c r="AR139" s="30">
        <f t="shared" si="148"/>
        <v>19322.170000000002</v>
      </c>
      <c r="AS139" s="30">
        <f t="shared" si="149"/>
        <v>2548.882</v>
      </c>
      <c r="AT139" s="30">
        <f t="shared" si="150"/>
        <v>2507.771</v>
      </c>
      <c r="AU139" s="30">
        <f t="shared" si="151"/>
        <v>1233.3300000000004</v>
      </c>
      <c r="AV139" s="30">
        <f t="shared" si="152"/>
        <v>698.8870000000001</v>
      </c>
      <c r="AW139" s="30">
        <f t="shared" si="153"/>
        <v>1192.219</v>
      </c>
      <c r="AX139" s="30">
        <f t="shared" si="154"/>
        <v>1027.775</v>
      </c>
      <c r="AY139" s="30">
        <f t="shared" si="155"/>
        <v>4809.987</v>
      </c>
      <c r="AZ139" s="30">
        <f t="shared" si="156"/>
        <v>15211.070000000002</v>
      </c>
      <c r="BA139" s="30">
        <f t="shared" si="157"/>
        <v>41.111000000000004</v>
      </c>
      <c r="BB139" s="30">
        <f t="shared" si="158"/>
        <v>0</v>
      </c>
      <c r="BC139" s="30">
        <f t="shared" si="159"/>
        <v>63269.829</v>
      </c>
      <c r="BD139" s="30">
        <f t="shared" si="160"/>
        <v>18458.839000000004</v>
      </c>
      <c r="BE139" s="30">
        <f t="shared" si="161"/>
        <v>81728.668</v>
      </c>
      <c r="IQ139"/>
      <c r="IR139"/>
      <c r="IS139"/>
      <c r="IT139"/>
      <c r="IU139"/>
      <c r="IV139"/>
    </row>
    <row r="140" spans="1:256" s="42" customFormat="1" ht="12.75">
      <c r="A140" s="42">
        <v>120</v>
      </c>
      <c r="B140" s="59" t="s">
        <v>192</v>
      </c>
      <c r="C140" s="44">
        <v>1.78</v>
      </c>
      <c r="D140" s="33">
        <v>1.73</v>
      </c>
      <c r="E140" s="45"/>
      <c r="F140" s="45"/>
      <c r="G140" s="45"/>
      <c r="H140" s="45">
        <v>0.01</v>
      </c>
      <c r="I140" s="45">
        <v>0.05</v>
      </c>
      <c r="J140" s="45"/>
      <c r="K140" s="33">
        <v>4.7</v>
      </c>
      <c r="L140" s="34">
        <v>0.62</v>
      </c>
      <c r="M140" s="34">
        <v>0.61</v>
      </c>
      <c r="N140" s="33">
        <v>0.30000000000000004</v>
      </c>
      <c r="O140" s="45">
        <v>0.17</v>
      </c>
      <c r="P140" s="33">
        <v>0.29</v>
      </c>
      <c r="Q140" s="33">
        <v>0.25</v>
      </c>
      <c r="R140" s="45">
        <v>1.17</v>
      </c>
      <c r="S140" s="33">
        <v>3.7</v>
      </c>
      <c r="T140" s="45">
        <v>0.01</v>
      </c>
      <c r="U140" s="45"/>
      <c r="V140" s="42">
        <f t="shared" si="162"/>
        <v>15.389999999999999</v>
      </c>
      <c r="W140" s="42">
        <v>3.82</v>
      </c>
      <c r="X140" s="48">
        <f t="shared" si="163"/>
        <v>19.209999999999997</v>
      </c>
      <c r="Y140" s="38">
        <f t="shared" si="164"/>
        <v>4.49</v>
      </c>
      <c r="Z140" s="39">
        <v>19.88</v>
      </c>
      <c r="AA140" s="49">
        <f t="shared" si="165"/>
        <v>18.72234</v>
      </c>
      <c r="AB140" s="44">
        <v>17.78</v>
      </c>
      <c r="AC140" s="48">
        <f t="shared" si="166"/>
        <v>8.042744656917854</v>
      </c>
      <c r="AD140" s="41">
        <f t="shared" si="167"/>
        <v>1.061833082830458</v>
      </c>
      <c r="AE140" s="49">
        <f t="shared" si="168"/>
        <v>-14.32816691716954</v>
      </c>
      <c r="AF140" s="49">
        <f t="shared" si="169"/>
        <v>-475.08290359082565</v>
      </c>
      <c r="AG140" s="42">
        <v>4260.7</v>
      </c>
      <c r="AJ140" s="30">
        <f t="shared" si="140"/>
        <v>7584.045999999999</v>
      </c>
      <c r="AK140" s="30">
        <f t="shared" si="141"/>
        <v>7371.0109999999995</v>
      </c>
      <c r="AL140" s="30">
        <f t="shared" si="142"/>
        <v>0</v>
      </c>
      <c r="AM140" s="30">
        <f t="shared" si="143"/>
        <v>0</v>
      </c>
      <c r="AN140" s="30">
        <f t="shared" si="144"/>
        <v>0</v>
      </c>
      <c r="AO140" s="30">
        <f t="shared" si="145"/>
        <v>42.607</v>
      </c>
      <c r="AP140" s="30">
        <f t="shared" si="146"/>
        <v>213.035</v>
      </c>
      <c r="AQ140" s="30">
        <f t="shared" si="147"/>
        <v>0</v>
      </c>
      <c r="AR140" s="30">
        <f t="shared" si="148"/>
        <v>20025.29</v>
      </c>
      <c r="AS140" s="30">
        <f t="shared" si="149"/>
        <v>2641.634</v>
      </c>
      <c r="AT140" s="30">
        <f t="shared" si="150"/>
        <v>2599.027</v>
      </c>
      <c r="AU140" s="30">
        <f t="shared" si="151"/>
        <v>1278.21</v>
      </c>
      <c r="AV140" s="30">
        <f t="shared" si="152"/>
        <v>724.3190000000001</v>
      </c>
      <c r="AW140" s="30">
        <f t="shared" si="153"/>
        <v>1235.6029999999998</v>
      </c>
      <c r="AX140" s="30">
        <f t="shared" si="154"/>
        <v>1065.175</v>
      </c>
      <c r="AY140" s="30">
        <f t="shared" si="155"/>
        <v>4985.018999999999</v>
      </c>
      <c r="AZ140" s="30">
        <f t="shared" si="156"/>
        <v>15764.59</v>
      </c>
      <c r="BA140" s="30">
        <f t="shared" si="157"/>
        <v>42.607</v>
      </c>
      <c r="BB140" s="30">
        <f t="shared" si="158"/>
        <v>0</v>
      </c>
      <c r="BC140" s="30">
        <f t="shared" si="159"/>
        <v>65572.173</v>
      </c>
      <c r="BD140" s="30">
        <f t="shared" si="160"/>
        <v>19130.543</v>
      </c>
      <c r="BE140" s="30">
        <f t="shared" si="161"/>
        <v>84702.71599999999</v>
      </c>
      <c r="IQ140"/>
      <c r="IR140"/>
      <c r="IS140"/>
      <c r="IT140"/>
      <c r="IU140"/>
      <c r="IV140"/>
    </row>
    <row r="141" spans="1:256" s="42" customFormat="1" ht="12.75">
      <c r="A141" s="42">
        <v>121</v>
      </c>
      <c r="B141" s="59" t="s">
        <v>193</v>
      </c>
      <c r="C141" s="44">
        <v>1.78</v>
      </c>
      <c r="D141" s="33">
        <v>1.73</v>
      </c>
      <c r="E141" s="45"/>
      <c r="F141" s="45"/>
      <c r="G141" s="45"/>
      <c r="H141" s="45">
        <v>0.01</v>
      </c>
      <c r="I141" s="45">
        <v>0.05</v>
      </c>
      <c r="J141" s="45"/>
      <c r="K141" s="33">
        <v>4.7</v>
      </c>
      <c r="L141" s="34">
        <v>0.62</v>
      </c>
      <c r="M141" s="34">
        <v>0.61</v>
      </c>
      <c r="N141" s="33">
        <v>0.30000000000000004</v>
      </c>
      <c r="O141" s="45">
        <v>0.17</v>
      </c>
      <c r="P141" s="33">
        <v>0.29</v>
      </c>
      <c r="Q141" s="33">
        <v>0.25</v>
      </c>
      <c r="R141" s="45">
        <v>1.17</v>
      </c>
      <c r="S141" s="33">
        <v>3.7</v>
      </c>
      <c r="T141" s="45">
        <v>0.01</v>
      </c>
      <c r="U141" s="45"/>
      <c r="V141" s="42">
        <f t="shared" si="162"/>
        <v>15.389999999999999</v>
      </c>
      <c r="W141" s="42">
        <v>3.91</v>
      </c>
      <c r="X141" s="48">
        <f t="shared" si="163"/>
        <v>19.299999999999997</v>
      </c>
      <c r="Y141" s="38">
        <f t="shared" si="164"/>
        <v>4.6</v>
      </c>
      <c r="Z141" s="39">
        <v>19.99</v>
      </c>
      <c r="AA141" s="49">
        <f t="shared" si="165"/>
        <v>18.81711</v>
      </c>
      <c r="AB141" s="44">
        <v>17.87</v>
      </c>
      <c r="AC141" s="48">
        <f t="shared" si="166"/>
        <v>8.002238388360361</v>
      </c>
      <c r="AD141" s="41">
        <f t="shared" si="167"/>
        <v>1.0623310380818307</v>
      </c>
      <c r="AE141" s="49">
        <f t="shared" si="168"/>
        <v>-14.327668961918167</v>
      </c>
      <c r="AF141" s="49">
        <f t="shared" si="169"/>
        <v>-466.43654634061807</v>
      </c>
      <c r="AG141" s="42">
        <v>4075.8</v>
      </c>
      <c r="AJ141" s="30">
        <f t="shared" si="140"/>
        <v>7254.924</v>
      </c>
      <c r="AK141" s="30">
        <f t="shared" si="141"/>
        <v>7051.134</v>
      </c>
      <c r="AL141" s="30">
        <f t="shared" si="142"/>
        <v>0</v>
      </c>
      <c r="AM141" s="30">
        <f t="shared" si="143"/>
        <v>0</v>
      </c>
      <c r="AN141" s="30">
        <f t="shared" si="144"/>
        <v>0</v>
      </c>
      <c r="AO141" s="30">
        <f t="shared" si="145"/>
        <v>40.758</v>
      </c>
      <c r="AP141" s="30">
        <f t="shared" si="146"/>
        <v>203.79000000000002</v>
      </c>
      <c r="AQ141" s="30">
        <f t="shared" si="147"/>
        <v>0</v>
      </c>
      <c r="AR141" s="30">
        <f t="shared" si="148"/>
        <v>19156.260000000002</v>
      </c>
      <c r="AS141" s="30">
        <f t="shared" si="149"/>
        <v>2526.996</v>
      </c>
      <c r="AT141" s="30">
        <f t="shared" si="150"/>
        <v>2486.2380000000003</v>
      </c>
      <c r="AU141" s="30">
        <f t="shared" si="151"/>
        <v>1222.7400000000002</v>
      </c>
      <c r="AV141" s="30">
        <f t="shared" si="152"/>
        <v>692.8860000000001</v>
      </c>
      <c r="AW141" s="30">
        <f t="shared" si="153"/>
        <v>1181.982</v>
      </c>
      <c r="AX141" s="30">
        <f t="shared" si="154"/>
        <v>1018.95</v>
      </c>
      <c r="AY141" s="30">
        <f t="shared" si="155"/>
        <v>4768.686</v>
      </c>
      <c r="AZ141" s="30">
        <f t="shared" si="156"/>
        <v>15080.460000000001</v>
      </c>
      <c r="BA141" s="30">
        <f t="shared" si="157"/>
        <v>40.758</v>
      </c>
      <c r="BB141" s="30">
        <f t="shared" si="158"/>
        <v>0</v>
      </c>
      <c r="BC141" s="30">
        <f t="shared" si="159"/>
        <v>62726.562</v>
      </c>
      <c r="BD141" s="30">
        <f t="shared" si="160"/>
        <v>18748.68</v>
      </c>
      <c r="BE141" s="30">
        <f t="shared" si="161"/>
        <v>81475.242</v>
      </c>
      <c r="IQ141"/>
      <c r="IR141"/>
      <c r="IS141"/>
      <c r="IT141"/>
      <c r="IU141"/>
      <c r="IV141"/>
    </row>
    <row r="142" spans="1:256" s="42" customFormat="1" ht="11.25" customHeight="1">
      <c r="A142" s="42">
        <v>122</v>
      </c>
      <c r="B142" s="59" t="s">
        <v>194</v>
      </c>
      <c r="C142" s="44">
        <v>1.78</v>
      </c>
      <c r="D142" s="33">
        <v>1.73</v>
      </c>
      <c r="E142" s="45"/>
      <c r="F142" s="45"/>
      <c r="G142" s="45"/>
      <c r="H142" s="45">
        <v>0.24</v>
      </c>
      <c r="I142" s="45">
        <v>0.05</v>
      </c>
      <c r="J142" s="45"/>
      <c r="K142" s="33">
        <v>4.7</v>
      </c>
      <c r="L142" s="34">
        <v>0.62</v>
      </c>
      <c r="M142" s="34">
        <v>0.61</v>
      </c>
      <c r="N142" s="33">
        <v>0.30000000000000004</v>
      </c>
      <c r="O142" s="45">
        <v>0.17</v>
      </c>
      <c r="P142" s="33">
        <v>0.29</v>
      </c>
      <c r="Q142" s="33">
        <v>0.25</v>
      </c>
      <c r="R142" s="45">
        <v>1.17</v>
      </c>
      <c r="S142" s="33">
        <v>3.7</v>
      </c>
      <c r="T142" s="45">
        <v>0.01</v>
      </c>
      <c r="U142" s="45"/>
      <c r="V142" s="42">
        <f t="shared" si="162"/>
        <v>15.62</v>
      </c>
      <c r="W142" s="42">
        <v>3.71</v>
      </c>
      <c r="X142" s="48">
        <f t="shared" si="163"/>
        <v>19.33</v>
      </c>
      <c r="Y142" s="38">
        <f t="shared" si="164"/>
        <v>4.4</v>
      </c>
      <c r="Z142" s="39">
        <v>20.02</v>
      </c>
      <c r="AA142" s="49">
        <f t="shared" si="165"/>
        <v>18.8487</v>
      </c>
      <c r="AB142" s="44">
        <v>17.900000000000002</v>
      </c>
      <c r="AC142" s="48">
        <f t="shared" si="166"/>
        <v>7.988826815642436</v>
      </c>
      <c r="AD142" s="41">
        <f t="shared" si="167"/>
        <v>1.0621422167046002</v>
      </c>
      <c r="AE142" s="49">
        <f t="shared" si="168"/>
        <v>-14.557857783295399</v>
      </c>
      <c r="AF142" s="49">
        <f t="shared" si="169"/>
        <v>-492.3950884985283</v>
      </c>
      <c r="AG142" s="42">
        <v>3212.1</v>
      </c>
      <c r="AJ142" s="30">
        <f t="shared" si="140"/>
        <v>5717.538</v>
      </c>
      <c r="AK142" s="30">
        <f t="shared" si="141"/>
        <v>5556.933</v>
      </c>
      <c r="AL142" s="30">
        <f t="shared" si="142"/>
        <v>0</v>
      </c>
      <c r="AM142" s="30">
        <f t="shared" si="143"/>
        <v>0</v>
      </c>
      <c r="AN142" s="30">
        <f t="shared" si="144"/>
        <v>0</v>
      </c>
      <c r="AO142" s="30">
        <f t="shared" si="145"/>
        <v>770.904</v>
      </c>
      <c r="AP142" s="30">
        <f t="shared" si="146"/>
        <v>160.60500000000002</v>
      </c>
      <c r="AQ142" s="30">
        <f t="shared" si="147"/>
        <v>0</v>
      </c>
      <c r="AR142" s="30">
        <f t="shared" si="148"/>
        <v>15096.87</v>
      </c>
      <c r="AS142" s="30">
        <f t="shared" si="149"/>
        <v>1991.502</v>
      </c>
      <c r="AT142" s="30">
        <f t="shared" si="150"/>
        <v>1959.3809999999999</v>
      </c>
      <c r="AU142" s="30">
        <f t="shared" si="151"/>
        <v>963.6300000000001</v>
      </c>
      <c r="AV142" s="30">
        <f t="shared" si="152"/>
        <v>546.057</v>
      </c>
      <c r="AW142" s="30">
        <f t="shared" si="153"/>
        <v>931.5089999999999</v>
      </c>
      <c r="AX142" s="30">
        <f t="shared" si="154"/>
        <v>803.025</v>
      </c>
      <c r="AY142" s="30">
        <f t="shared" si="155"/>
        <v>3758.1569999999997</v>
      </c>
      <c r="AZ142" s="30">
        <f t="shared" si="156"/>
        <v>11884.77</v>
      </c>
      <c r="BA142" s="30">
        <f t="shared" si="157"/>
        <v>32.121</v>
      </c>
      <c r="BB142" s="30">
        <f t="shared" si="158"/>
        <v>0</v>
      </c>
      <c r="BC142" s="30">
        <f t="shared" si="159"/>
        <v>50173.00199999999</v>
      </c>
      <c r="BD142" s="30">
        <f t="shared" si="160"/>
        <v>14133.240000000002</v>
      </c>
      <c r="BE142" s="30">
        <f t="shared" si="161"/>
        <v>64306.242</v>
      </c>
      <c r="IQ142"/>
      <c r="IR142"/>
      <c r="IS142"/>
      <c r="IT142"/>
      <c r="IU142"/>
      <c r="IV142"/>
    </row>
    <row r="143" spans="1:256" s="42" customFormat="1" ht="15" customHeight="1">
      <c r="A143" s="42">
        <v>123</v>
      </c>
      <c r="B143" s="43" t="s">
        <v>195</v>
      </c>
      <c r="C143" s="44">
        <v>1.78</v>
      </c>
      <c r="D143" s="45"/>
      <c r="E143" s="45"/>
      <c r="F143" s="45"/>
      <c r="G143" s="45"/>
      <c r="H143" s="45">
        <v>0.01</v>
      </c>
      <c r="I143" s="45"/>
      <c r="J143" s="45"/>
      <c r="K143" s="33">
        <v>4.7</v>
      </c>
      <c r="L143" s="34">
        <v>0.62</v>
      </c>
      <c r="M143" s="46">
        <v>0.6000000000000001</v>
      </c>
      <c r="N143" s="33">
        <v>0.30000000000000004</v>
      </c>
      <c r="O143" s="45">
        <v>0.17</v>
      </c>
      <c r="P143" s="33">
        <v>0.29</v>
      </c>
      <c r="Q143" s="33">
        <v>0.25</v>
      </c>
      <c r="R143" s="45">
        <v>1.17</v>
      </c>
      <c r="S143" s="33">
        <v>3.7</v>
      </c>
      <c r="T143" s="45">
        <v>0.01</v>
      </c>
      <c r="U143" s="45"/>
      <c r="V143" s="42">
        <f t="shared" si="162"/>
        <v>13.6</v>
      </c>
      <c r="W143" s="47">
        <v>1.52</v>
      </c>
      <c r="X143" s="48">
        <f t="shared" si="163"/>
        <v>15.12</v>
      </c>
      <c r="Y143" s="38">
        <f t="shared" si="164"/>
        <v>1.7699999999999996</v>
      </c>
      <c r="Z143" s="40">
        <v>15.37</v>
      </c>
      <c r="AA143" s="49">
        <f t="shared" si="165"/>
        <v>14.468219999999999</v>
      </c>
      <c r="AB143" s="44">
        <v>13.74</v>
      </c>
      <c r="AC143" s="48">
        <f t="shared" si="166"/>
        <v>10.043668122270732</v>
      </c>
      <c r="AD143" s="41">
        <f t="shared" si="167"/>
        <v>1.062328330644682</v>
      </c>
      <c r="AE143" s="49">
        <f t="shared" si="168"/>
        <v>-12.537671669355317</v>
      </c>
      <c r="AF143" s="49">
        <f t="shared" si="169"/>
        <v>-924.8468203523234</v>
      </c>
      <c r="AG143" s="42">
        <v>100.9</v>
      </c>
      <c r="AH143" s="42" t="s">
        <v>139</v>
      </c>
      <c r="AJ143" s="30">
        <f t="shared" si="140"/>
        <v>179.602</v>
      </c>
      <c r="AK143" s="30">
        <f t="shared" si="141"/>
        <v>0</v>
      </c>
      <c r="AL143" s="30">
        <f t="shared" si="142"/>
        <v>0</v>
      </c>
      <c r="AM143" s="30">
        <f t="shared" si="143"/>
        <v>0</v>
      </c>
      <c r="AN143" s="30">
        <f t="shared" si="144"/>
        <v>0</v>
      </c>
      <c r="AO143" s="30">
        <f t="shared" si="145"/>
        <v>1.0090000000000001</v>
      </c>
      <c r="AP143" s="30">
        <f t="shared" si="146"/>
        <v>0</v>
      </c>
      <c r="AQ143" s="30">
        <f t="shared" si="147"/>
        <v>0</v>
      </c>
      <c r="AR143" s="30">
        <f t="shared" si="148"/>
        <v>474.23</v>
      </c>
      <c r="AS143" s="30">
        <f t="shared" si="149"/>
        <v>62.558</v>
      </c>
      <c r="AT143" s="30">
        <f t="shared" si="150"/>
        <v>60.54000000000001</v>
      </c>
      <c r="AU143" s="30">
        <f t="shared" si="151"/>
        <v>30.270000000000007</v>
      </c>
      <c r="AV143" s="30">
        <f t="shared" si="152"/>
        <v>17.153000000000002</v>
      </c>
      <c r="AW143" s="30">
        <f t="shared" si="153"/>
        <v>29.261</v>
      </c>
      <c r="AX143" s="30">
        <f t="shared" si="154"/>
        <v>25.225</v>
      </c>
      <c r="AY143" s="30">
        <f t="shared" si="155"/>
        <v>118.053</v>
      </c>
      <c r="AZ143" s="30">
        <f t="shared" si="156"/>
        <v>373.33000000000004</v>
      </c>
      <c r="BA143" s="30">
        <f t="shared" si="157"/>
        <v>1.0090000000000001</v>
      </c>
      <c r="BB143" s="30">
        <f t="shared" si="158"/>
        <v>0</v>
      </c>
      <c r="BC143" s="30">
        <f t="shared" si="159"/>
        <v>1372.24</v>
      </c>
      <c r="BD143" s="30">
        <f t="shared" si="160"/>
        <v>178.59299999999996</v>
      </c>
      <c r="BE143" s="30">
        <f t="shared" si="161"/>
        <v>1550.833</v>
      </c>
      <c r="IQ143"/>
      <c r="IR143"/>
      <c r="IS143"/>
      <c r="IT143"/>
      <c r="IU143"/>
      <c r="IV143"/>
    </row>
    <row r="144" spans="1:256" s="42" customFormat="1" ht="12.75">
      <c r="A144" s="42">
        <v>124</v>
      </c>
      <c r="B144" s="43" t="s">
        <v>196</v>
      </c>
      <c r="C144" s="44">
        <v>1.78</v>
      </c>
      <c r="D144" s="33">
        <v>1.73</v>
      </c>
      <c r="E144" s="45"/>
      <c r="F144" s="45"/>
      <c r="G144" s="45"/>
      <c r="H144" s="45">
        <v>0.01</v>
      </c>
      <c r="I144" s="45"/>
      <c r="J144" s="45"/>
      <c r="K144" s="33">
        <v>4.7</v>
      </c>
      <c r="L144" s="34">
        <v>0.62</v>
      </c>
      <c r="M144" s="46">
        <v>0.6000000000000001</v>
      </c>
      <c r="N144" s="33">
        <v>0.30000000000000004</v>
      </c>
      <c r="O144" s="45">
        <v>0.17</v>
      </c>
      <c r="P144" s="33">
        <v>0.29</v>
      </c>
      <c r="Q144" s="33">
        <v>0.25</v>
      </c>
      <c r="R144" s="45">
        <v>1.17</v>
      </c>
      <c r="S144" s="33">
        <v>3.7</v>
      </c>
      <c r="T144" s="45">
        <v>0.01</v>
      </c>
      <c r="U144" s="45"/>
      <c r="V144" s="42">
        <f t="shared" si="162"/>
        <v>15.329999999999997</v>
      </c>
      <c r="W144" s="42">
        <v>3.09</v>
      </c>
      <c r="X144" s="48">
        <f t="shared" si="163"/>
        <v>18.419999999999995</v>
      </c>
      <c r="Y144" s="38">
        <f t="shared" si="164"/>
        <v>3.660000000000002</v>
      </c>
      <c r="Z144" s="39">
        <v>18.99</v>
      </c>
      <c r="AA144" s="49">
        <f t="shared" si="165"/>
        <v>17.879939999999998</v>
      </c>
      <c r="AB144" s="44">
        <v>16.98</v>
      </c>
      <c r="AC144" s="48">
        <f t="shared" si="166"/>
        <v>8.480565371024706</v>
      </c>
      <c r="AD144" s="41">
        <f t="shared" si="167"/>
        <v>1.062084100953359</v>
      </c>
      <c r="AE144" s="49">
        <f t="shared" si="168"/>
        <v>-14.267915899046638</v>
      </c>
      <c r="AF144" s="49">
        <f t="shared" si="169"/>
        <v>-561.7448511018329</v>
      </c>
      <c r="AG144" s="42">
        <v>755.51</v>
      </c>
      <c r="AJ144" s="30">
        <f t="shared" si="140"/>
        <v>1344.8078</v>
      </c>
      <c r="AK144" s="30">
        <f t="shared" si="141"/>
        <v>1307.0323</v>
      </c>
      <c r="AL144" s="30">
        <f t="shared" si="142"/>
        <v>0</v>
      </c>
      <c r="AM144" s="30">
        <f t="shared" si="143"/>
        <v>0</v>
      </c>
      <c r="AN144" s="30">
        <f t="shared" si="144"/>
        <v>0</v>
      </c>
      <c r="AO144" s="30">
        <f t="shared" si="145"/>
        <v>7.5551</v>
      </c>
      <c r="AP144" s="30">
        <f t="shared" si="146"/>
        <v>0</v>
      </c>
      <c r="AQ144" s="30">
        <f t="shared" si="147"/>
        <v>0</v>
      </c>
      <c r="AR144" s="30">
        <f t="shared" si="148"/>
        <v>3550.897</v>
      </c>
      <c r="AS144" s="30">
        <f t="shared" si="149"/>
        <v>468.4162</v>
      </c>
      <c r="AT144" s="30">
        <f t="shared" si="150"/>
        <v>453.30600000000004</v>
      </c>
      <c r="AU144" s="30">
        <f t="shared" si="151"/>
        <v>226.65300000000002</v>
      </c>
      <c r="AV144" s="30">
        <f t="shared" si="152"/>
        <v>128.4367</v>
      </c>
      <c r="AW144" s="30">
        <f t="shared" si="153"/>
        <v>219.09789999999998</v>
      </c>
      <c r="AX144" s="30">
        <f t="shared" si="154"/>
        <v>188.8775</v>
      </c>
      <c r="AY144" s="30">
        <f t="shared" si="155"/>
        <v>883.9467</v>
      </c>
      <c r="AZ144" s="30">
        <f t="shared" si="156"/>
        <v>2795.387</v>
      </c>
      <c r="BA144" s="30">
        <f t="shared" si="157"/>
        <v>7.5551</v>
      </c>
      <c r="BB144" s="30">
        <f t="shared" si="158"/>
        <v>0</v>
      </c>
      <c r="BC144" s="30">
        <f t="shared" si="159"/>
        <v>11581.968299999997</v>
      </c>
      <c r="BD144" s="30">
        <f t="shared" si="160"/>
        <v>2765.1666000000014</v>
      </c>
      <c r="BE144" s="30">
        <f t="shared" si="161"/>
        <v>14347.1349</v>
      </c>
      <c r="IQ144"/>
      <c r="IR144"/>
      <c r="IS144"/>
      <c r="IT144"/>
      <c r="IU144"/>
      <c r="IV144"/>
    </row>
    <row r="145" spans="1:256" s="42" customFormat="1" ht="12.75">
      <c r="A145" s="42">
        <v>125</v>
      </c>
      <c r="B145" s="43" t="s">
        <v>197</v>
      </c>
      <c r="C145" s="44">
        <v>1.78</v>
      </c>
      <c r="D145" s="45"/>
      <c r="E145" s="45"/>
      <c r="F145" s="45"/>
      <c r="G145" s="45"/>
      <c r="H145" s="45">
        <v>0.07</v>
      </c>
      <c r="I145" s="45"/>
      <c r="J145" s="45"/>
      <c r="K145" s="33">
        <v>4.7</v>
      </c>
      <c r="L145" s="34">
        <v>0.62</v>
      </c>
      <c r="M145" s="46"/>
      <c r="N145" s="33">
        <v>0.30000000000000004</v>
      </c>
      <c r="O145" s="45">
        <v>0.17</v>
      </c>
      <c r="P145" s="33">
        <v>0.29</v>
      </c>
      <c r="Q145" s="33">
        <v>0.25</v>
      </c>
      <c r="R145" s="45"/>
      <c r="S145" s="33">
        <v>3.7</v>
      </c>
      <c r="T145" s="45">
        <v>0.01</v>
      </c>
      <c r="U145" s="45"/>
      <c r="V145" s="42">
        <f t="shared" si="162"/>
        <v>11.889999999999999</v>
      </c>
      <c r="W145" s="45">
        <v>2.81</v>
      </c>
      <c r="X145" s="48">
        <f t="shared" si="163"/>
        <v>14.7</v>
      </c>
      <c r="Y145" s="38">
        <f t="shared" si="164"/>
        <v>3.4800000000000004</v>
      </c>
      <c r="Z145" s="39">
        <v>15.37</v>
      </c>
      <c r="AA145" s="49">
        <f t="shared" si="165"/>
        <v>14.468219999999999</v>
      </c>
      <c r="AB145" s="44">
        <v>13.74</v>
      </c>
      <c r="AC145" s="48">
        <f t="shared" si="166"/>
        <v>6.986899563318771</v>
      </c>
      <c r="AD145" s="41">
        <f t="shared" si="167"/>
        <v>1.062328330644682</v>
      </c>
      <c r="AE145" s="49">
        <f t="shared" si="168"/>
        <v>-10.827671669355317</v>
      </c>
      <c r="AF145" s="49">
        <f t="shared" si="169"/>
        <v>-485.3263939272355</v>
      </c>
      <c r="AG145" s="42">
        <v>96.2</v>
      </c>
      <c r="AJ145" s="30">
        <f t="shared" si="140"/>
        <v>171.23600000000002</v>
      </c>
      <c r="AK145" s="30">
        <f t="shared" si="141"/>
        <v>0</v>
      </c>
      <c r="AL145" s="30">
        <f t="shared" si="142"/>
        <v>0</v>
      </c>
      <c r="AM145" s="30">
        <f t="shared" si="143"/>
        <v>0</v>
      </c>
      <c r="AN145" s="30">
        <f t="shared" si="144"/>
        <v>0</v>
      </c>
      <c r="AO145" s="30">
        <f t="shared" si="145"/>
        <v>6.734000000000001</v>
      </c>
      <c r="AP145" s="30">
        <f t="shared" si="146"/>
        <v>0</v>
      </c>
      <c r="AQ145" s="30">
        <f t="shared" si="147"/>
        <v>0</v>
      </c>
      <c r="AR145" s="30">
        <f t="shared" si="148"/>
        <v>452.14000000000004</v>
      </c>
      <c r="AS145" s="30">
        <f t="shared" si="149"/>
        <v>59.644</v>
      </c>
      <c r="AT145" s="30">
        <f t="shared" si="150"/>
        <v>0</v>
      </c>
      <c r="AU145" s="30">
        <f t="shared" si="151"/>
        <v>28.860000000000007</v>
      </c>
      <c r="AV145" s="30">
        <f t="shared" si="152"/>
        <v>16.354000000000003</v>
      </c>
      <c r="AW145" s="30">
        <f t="shared" si="153"/>
        <v>27.898</v>
      </c>
      <c r="AX145" s="30">
        <f t="shared" si="154"/>
        <v>24.05</v>
      </c>
      <c r="AY145" s="30">
        <f t="shared" si="155"/>
        <v>0</v>
      </c>
      <c r="AZ145" s="30">
        <f t="shared" si="156"/>
        <v>355.94000000000005</v>
      </c>
      <c r="BA145" s="30">
        <f t="shared" si="157"/>
        <v>0.9620000000000001</v>
      </c>
      <c r="BB145" s="30">
        <f t="shared" si="158"/>
        <v>0</v>
      </c>
      <c r="BC145" s="30">
        <f t="shared" si="159"/>
        <v>1143.818</v>
      </c>
      <c r="BD145" s="30">
        <f t="shared" si="160"/>
        <v>334.77600000000007</v>
      </c>
      <c r="BE145" s="30">
        <f t="shared" si="161"/>
        <v>1478.594</v>
      </c>
      <c r="IQ145"/>
      <c r="IR145"/>
      <c r="IS145"/>
      <c r="IT145"/>
      <c r="IU145"/>
      <c r="IV145"/>
    </row>
    <row r="146" spans="1:57" ht="14.25" customHeight="1">
      <c r="A146" s="1">
        <v>126</v>
      </c>
      <c r="B146" s="56" t="s">
        <v>198</v>
      </c>
      <c r="C146" s="57" t="s">
        <v>199</v>
      </c>
      <c r="D146" s="28" t="s">
        <v>200</v>
      </c>
      <c r="E146" s="28" t="s">
        <v>201</v>
      </c>
      <c r="F146" s="28"/>
      <c r="G146" s="28"/>
      <c r="H146" s="28"/>
      <c r="I146" s="28"/>
      <c r="J146" s="28"/>
      <c r="K146" s="28"/>
      <c r="L146" s="58"/>
      <c r="M146" s="58"/>
      <c r="N146" s="28"/>
      <c r="O146" s="28"/>
      <c r="P146" s="28"/>
      <c r="Q146" s="28"/>
      <c r="R146" s="28"/>
      <c r="S146" s="28"/>
      <c r="T146" s="28"/>
      <c r="U146" s="28"/>
      <c r="X146" s="51"/>
      <c r="Y146" s="38"/>
      <c r="Z146" s="52"/>
      <c r="AA146" s="52"/>
      <c r="AC146" s="51"/>
      <c r="AD146" s="41"/>
      <c r="AE146" s="52"/>
      <c r="AF146" s="52"/>
      <c r="AJ146" s="30" t="e">
        <f t="shared" si="140"/>
        <v>#VALUE!</v>
      </c>
      <c r="AK146" s="30" t="e">
        <f t="shared" si="141"/>
        <v>#VALUE!</v>
      </c>
      <c r="AL146" s="30" t="e">
        <f t="shared" si="142"/>
        <v>#VALUE!</v>
      </c>
      <c r="AM146" s="30">
        <f t="shared" si="143"/>
        <v>0</v>
      </c>
      <c r="AN146" s="30">
        <f t="shared" si="144"/>
        <v>0</v>
      </c>
      <c r="AO146" s="30">
        <f t="shared" si="145"/>
        <v>0</v>
      </c>
      <c r="AP146" s="30">
        <f t="shared" si="146"/>
        <v>0</v>
      </c>
      <c r="AQ146" s="30">
        <f t="shared" si="147"/>
        <v>0</v>
      </c>
      <c r="AR146" s="30">
        <f t="shared" si="148"/>
        <v>0</v>
      </c>
      <c r="AS146" s="30">
        <f t="shared" si="149"/>
        <v>0</v>
      </c>
      <c r="AT146" s="30">
        <f t="shared" si="150"/>
        <v>0</v>
      </c>
      <c r="AU146" s="30">
        <f t="shared" si="151"/>
        <v>0</v>
      </c>
      <c r="AV146" s="30">
        <f t="shared" si="152"/>
        <v>0</v>
      </c>
      <c r="AW146" s="30">
        <f t="shared" si="153"/>
        <v>0</v>
      </c>
      <c r="AX146" s="30">
        <f t="shared" si="154"/>
        <v>0</v>
      </c>
      <c r="AY146" s="30">
        <f t="shared" si="155"/>
        <v>0</v>
      </c>
      <c r="AZ146" s="30">
        <f t="shared" si="156"/>
        <v>0</v>
      </c>
      <c r="BA146" s="30">
        <f t="shared" si="157"/>
        <v>0</v>
      </c>
      <c r="BB146" s="30">
        <f t="shared" si="158"/>
        <v>0</v>
      </c>
      <c r="BC146" s="30">
        <f t="shared" si="159"/>
        <v>0</v>
      </c>
      <c r="BD146" s="30">
        <f t="shared" si="160"/>
        <v>0</v>
      </c>
      <c r="BE146" s="30">
        <f t="shared" si="161"/>
        <v>0</v>
      </c>
    </row>
    <row r="147" spans="1:256" s="42" customFormat="1" ht="12.75">
      <c r="A147" s="42">
        <v>127</v>
      </c>
      <c r="B147" s="43" t="s">
        <v>202</v>
      </c>
      <c r="C147" s="44">
        <v>1.78</v>
      </c>
      <c r="D147" s="45"/>
      <c r="E147" s="45"/>
      <c r="F147" s="45"/>
      <c r="G147" s="45"/>
      <c r="H147" s="45">
        <v>0.07</v>
      </c>
      <c r="I147" s="45"/>
      <c r="J147" s="45"/>
      <c r="K147" s="33">
        <v>4.7</v>
      </c>
      <c r="L147" s="34">
        <v>0.62</v>
      </c>
      <c r="M147" s="46"/>
      <c r="N147" s="33">
        <v>0.30000000000000004</v>
      </c>
      <c r="O147" s="45">
        <v>0.17</v>
      </c>
      <c r="P147" s="33">
        <v>0.29</v>
      </c>
      <c r="Q147" s="33">
        <v>0.25</v>
      </c>
      <c r="R147" s="45"/>
      <c r="S147" s="33">
        <v>3.7</v>
      </c>
      <c r="T147" s="45">
        <v>0.01</v>
      </c>
      <c r="U147" s="45"/>
      <c r="V147" s="42">
        <f>SUM(C147:U147)</f>
        <v>11.889999999999999</v>
      </c>
      <c r="W147" s="45">
        <v>2.81</v>
      </c>
      <c r="X147" s="48">
        <f>V147+W147</f>
        <v>14.7</v>
      </c>
      <c r="Y147" s="38">
        <f>Z147-V147</f>
        <v>3.4800000000000004</v>
      </c>
      <c r="Z147" s="39">
        <v>15.37</v>
      </c>
      <c r="AA147" s="49">
        <f>AB147*1.053</f>
        <v>14.468219999999999</v>
      </c>
      <c r="AB147" s="44">
        <v>13.74</v>
      </c>
      <c r="AC147" s="48">
        <f>((X147/AB147)-1)*100</f>
        <v>6.986899563318771</v>
      </c>
      <c r="AD147" s="41">
        <f>Z147/AA147</f>
        <v>1.062328330644682</v>
      </c>
      <c r="AE147" s="49">
        <f>AD147-V147</f>
        <v>-10.827671669355317</v>
      </c>
      <c r="AF147" s="49">
        <f>AE147/W147*100-100</f>
        <v>-485.3263939272355</v>
      </c>
      <c r="AG147" s="42">
        <v>100.3</v>
      </c>
      <c r="AJ147" s="30">
        <f t="shared" si="140"/>
        <v>178.534</v>
      </c>
      <c r="AK147" s="30">
        <f t="shared" si="141"/>
        <v>0</v>
      </c>
      <c r="AL147" s="30">
        <f t="shared" si="142"/>
        <v>0</v>
      </c>
      <c r="AM147" s="30">
        <f t="shared" si="143"/>
        <v>0</v>
      </c>
      <c r="AN147" s="30">
        <f t="shared" si="144"/>
        <v>0</v>
      </c>
      <c r="AO147" s="30">
        <f t="shared" si="145"/>
        <v>7.021000000000001</v>
      </c>
      <c r="AP147" s="30">
        <f t="shared" si="146"/>
        <v>0</v>
      </c>
      <c r="AQ147" s="30">
        <f t="shared" si="147"/>
        <v>0</v>
      </c>
      <c r="AR147" s="30">
        <f t="shared" si="148"/>
        <v>471.41</v>
      </c>
      <c r="AS147" s="30">
        <f t="shared" si="149"/>
        <v>62.186</v>
      </c>
      <c r="AT147" s="30">
        <f t="shared" si="150"/>
        <v>0</v>
      </c>
      <c r="AU147" s="30">
        <f t="shared" si="151"/>
        <v>30.090000000000003</v>
      </c>
      <c r="AV147" s="30">
        <f t="shared" si="152"/>
        <v>17.051000000000002</v>
      </c>
      <c r="AW147" s="30">
        <f t="shared" si="153"/>
        <v>29.086999999999996</v>
      </c>
      <c r="AX147" s="30">
        <f t="shared" si="154"/>
        <v>25.075</v>
      </c>
      <c r="AY147" s="30">
        <f t="shared" si="155"/>
        <v>0</v>
      </c>
      <c r="AZ147" s="30">
        <f t="shared" si="156"/>
        <v>371.11</v>
      </c>
      <c r="BA147" s="30">
        <f t="shared" si="157"/>
        <v>1.003</v>
      </c>
      <c r="BB147" s="30">
        <f t="shared" si="158"/>
        <v>0</v>
      </c>
      <c r="BC147" s="30">
        <f t="shared" si="159"/>
        <v>1192.5669999999998</v>
      </c>
      <c r="BD147" s="30">
        <f t="shared" si="160"/>
        <v>349.04400000000004</v>
      </c>
      <c r="BE147" s="30">
        <f t="shared" si="161"/>
        <v>1541.6109999999999</v>
      </c>
      <c r="IQ147"/>
      <c r="IR147"/>
      <c r="IS147"/>
      <c r="IT147"/>
      <c r="IU147"/>
      <c r="IV147"/>
    </row>
    <row r="148" spans="1:256" s="42" customFormat="1" ht="12.75">
      <c r="A148" s="42">
        <v>128</v>
      </c>
      <c r="B148" s="43" t="s">
        <v>203</v>
      </c>
      <c r="C148" s="44">
        <v>1.78</v>
      </c>
      <c r="D148" s="45"/>
      <c r="E148" s="45"/>
      <c r="F148" s="45"/>
      <c r="G148" s="45"/>
      <c r="H148" s="45">
        <v>0.07</v>
      </c>
      <c r="I148" s="45"/>
      <c r="J148" s="45"/>
      <c r="K148" s="33">
        <v>4.7</v>
      </c>
      <c r="L148" s="34">
        <v>0.62</v>
      </c>
      <c r="M148" s="46"/>
      <c r="N148" s="33">
        <v>0.30000000000000004</v>
      </c>
      <c r="O148" s="45">
        <v>0.17</v>
      </c>
      <c r="P148" s="33">
        <v>0.29</v>
      </c>
      <c r="Q148" s="33">
        <v>0.25</v>
      </c>
      <c r="R148" s="45"/>
      <c r="S148" s="33">
        <v>3.7</v>
      </c>
      <c r="T148" s="45">
        <v>0.01</v>
      </c>
      <c r="U148" s="45"/>
      <c r="V148" s="42">
        <f>SUM(C148:U148)</f>
        <v>11.889999999999999</v>
      </c>
      <c r="W148" s="45">
        <v>2.81</v>
      </c>
      <c r="X148" s="48">
        <f>V148+W148</f>
        <v>14.7</v>
      </c>
      <c r="Y148" s="38">
        <f>Z148-V148</f>
        <v>3.4800000000000004</v>
      </c>
      <c r="Z148" s="40">
        <v>15.37</v>
      </c>
      <c r="AA148" s="49">
        <f>AB148*1.053</f>
        <v>14.468219999999999</v>
      </c>
      <c r="AB148" s="44">
        <v>13.74</v>
      </c>
      <c r="AC148" s="48">
        <f>((X148/AB148)-1)*100</f>
        <v>6.986899563318771</v>
      </c>
      <c r="AD148" s="41">
        <f>Z148/AA148</f>
        <v>1.062328330644682</v>
      </c>
      <c r="AE148" s="49">
        <f>AD148-V148</f>
        <v>-10.827671669355317</v>
      </c>
      <c r="AF148" s="49">
        <f>AE148/W148*100-100</f>
        <v>-485.3263939272355</v>
      </c>
      <c r="AG148" s="42">
        <v>166</v>
      </c>
      <c r="AH148" s="42" t="s">
        <v>204</v>
      </c>
      <c r="AJ148" s="30">
        <f t="shared" si="140"/>
        <v>295.48</v>
      </c>
      <c r="AK148" s="30">
        <f t="shared" si="141"/>
        <v>0</v>
      </c>
      <c r="AL148" s="30">
        <f t="shared" si="142"/>
        <v>0</v>
      </c>
      <c r="AM148" s="30">
        <f t="shared" si="143"/>
        <v>0</v>
      </c>
      <c r="AN148" s="30">
        <f t="shared" si="144"/>
        <v>0</v>
      </c>
      <c r="AO148" s="30">
        <f t="shared" si="145"/>
        <v>11.620000000000001</v>
      </c>
      <c r="AP148" s="30">
        <f t="shared" si="146"/>
        <v>0</v>
      </c>
      <c r="AQ148" s="30">
        <f t="shared" si="147"/>
        <v>0</v>
      </c>
      <c r="AR148" s="30">
        <f t="shared" si="148"/>
        <v>780.2</v>
      </c>
      <c r="AS148" s="30">
        <f t="shared" si="149"/>
        <v>102.92</v>
      </c>
      <c r="AT148" s="30">
        <f t="shared" si="150"/>
        <v>0</v>
      </c>
      <c r="AU148" s="30">
        <f t="shared" si="151"/>
        <v>49.800000000000004</v>
      </c>
      <c r="AV148" s="30">
        <f t="shared" si="152"/>
        <v>28.220000000000002</v>
      </c>
      <c r="AW148" s="30">
        <f t="shared" si="153"/>
        <v>48.13999999999999</v>
      </c>
      <c r="AX148" s="30">
        <f t="shared" si="154"/>
        <v>41.5</v>
      </c>
      <c r="AY148" s="30">
        <f t="shared" si="155"/>
        <v>0</v>
      </c>
      <c r="AZ148" s="30">
        <f t="shared" si="156"/>
        <v>614.2</v>
      </c>
      <c r="BA148" s="30">
        <f t="shared" si="157"/>
        <v>1.6600000000000001</v>
      </c>
      <c r="BB148" s="30">
        <f t="shared" si="158"/>
        <v>0</v>
      </c>
      <c r="BC148" s="30">
        <f t="shared" si="159"/>
        <v>1973.7399999999998</v>
      </c>
      <c r="BD148" s="30">
        <f t="shared" si="160"/>
        <v>577.6800000000001</v>
      </c>
      <c r="BE148" s="30">
        <f t="shared" si="161"/>
        <v>2551.42</v>
      </c>
      <c r="IQ148"/>
      <c r="IR148"/>
      <c r="IS148"/>
      <c r="IT148"/>
      <c r="IU148"/>
      <c r="IV148"/>
    </row>
    <row r="149" spans="1:256" s="42" customFormat="1" ht="12.75">
      <c r="A149" s="42">
        <v>129</v>
      </c>
      <c r="B149" s="43" t="s">
        <v>205</v>
      </c>
      <c r="C149" s="44">
        <v>1.78</v>
      </c>
      <c r="D149" s="45"/>
      <c r="E149" s="45"/>
      <c r="F149" s="45"/>
      <c r="G149" s="45"/>
      <c r="H149" s="45">
        <v>0.07</v>
      </c>
      <c r="I149" s="45"/>
      <c r="J149" s="45"/>
      <c r="K149" s="33">
        <v>4.7</v>
      </c>
      <c r="L149" s="34">
        <v>0.62</v>
      </c>
      <c r="M149" s="46"/>
      <c r="N149" s="33">
        <v>0.30000000000000004</v>
      </c>
      <c r="O149" s="45">
        <v>0.17</v>
      </c>
      <c r="P149" s="33">
        <v>0.29</v>
      </c>
      <c r="Q149" s="33">
        <v>0.25</v>
      </c>
      <c r="R149" s="45"/>
      <c r="S149" s="33">
        <v>3.7</v>
      </c>
      <c r="T149" s="45">
        <v>0.01</v>
      </c>
      <c r="U149" s="45"/>
      <c r="V149" s="42">
        <f>SUM(C149:U149)</f>
        <v>11.889999999999999</v>
      </c>
      <c r="W149" s="45">
        <v>2.81</v>
      </c>
      <c r="X149" s="48">
        <f>V149+W149</f>
        <v>14.7</v>
      </c>
      <c r="Y149" s="38">
        <f>Z149-V149</f>
        <v>3.4800000000000004</v>
      </c>
      <c r="Z149" s="39">
        <v>15.37</v>
      </c>
      <c r="AA149" s="49">
        <f>AB149*1.053</f>
        <v>14.468219999999999</v>
      </c>
      <c r="AB149" s="44">
        <v>13.74</v>
      </c>
      <c r="AC149" s="48">
        <f>((X149/AB149)-1)*100</f>
        <v>6.986899563318771</v>
      </c>
      <c r="AD149" s="41">
        <f>Z149/AA149</f>
        <v>1.062328330644682</v>
      </c>
      <c r="AE149" s="49">
        <f>AD149-V149</f>
        <v>-10.827671669355317</v>
      </c>
      <c r="AF149" s="49">
        <f>AE149/W149*100-100</f>
        <v>-485.3263939272355</v>
      </c>
      <c r="AG149" s="42">
        <v>112.3</v>
      </c>
      <c r="AJ149" s="30">
        <f t="shared" si="140"/>
        <v>199.894</v>
      </c>
      <c r="AK149" s="30">
        <f t="shared" si="141"/>
        <v>0</v>
      </c>
      <c r="AL149" s="30">
        <f t="shared" si="142"/>
        <v>0</v>
      </c>
      <c r="AM149" s="30">
        <f t="shared" si="143"/>
        <v>0</v>
      </c>
      <c r="AN149" s="30">
        <f t="shared" si="144"/>
        <v>0</v>
      </c>
      <c r="AO149" s="30">
        <f t="shared" si="145"/>
        <v>7.861000000000001</v>
      </c>
      <c r="AP149" s="30">
        <f t="shared" si="146"/>
        <v>0</v>
      </c>
      <c r="AQ149" s="30">
        <f t="shared" si="147"/>
        <v>0</v>
      </c>
      <c r="AR149" s="30">
        <f t="shared" si="148"/>
        <v>527.8100000000001</v>
      </c>
      <c r="AS149" s="30">
        <f t="shared" si="149"/>
        <v>69.626</v>
      </c>
      <c r="AT149" s="30">
        <f t="shared" si="150"/>
        <v>0</v>
      </c>
      <c r="AU149" s="30">
        <f t="shared" si="151"/>
        <v>33.690000000000005</v>
      </c>
      <c r="AV149" s="30">
        <f t="shared" si="152"/>
        <v>19.091</v>
      </c>
      <c r="AW149" s="30">
        <f t="shared" si="153"/>
        <v>32.567</v>
      </c>
      <c r="AX149" s="30">
        <f t="shared" si="154"/>
        <v>28.075</v>
      </c>
      <c r="AY149" s="30">
        <f t="shared" si="155"/>
        <v>0</v>
      </c>
      <c r="AZ149" s="30">
        <f t="shared" si="156"/>
        <v>415.51</v>
      </c>
      <c r="BA149" s="30">
        <f t="shared" si="157"/>
        <v>1.123</v>
      </c>
      <c r="BB149" s="30">
        <f t="shared" si="158"/>
        <v>0</v>
      </c>
      <c r="BC149" s="30">
        <f t="shared" si="159"/>
        <v>1335.2469999999998</v>
      </c>
      <c r="BD149" s="30">
        <f t="shared" si="160"/>
        <v>390.80400000000003</v>
      </c>
      <c r="BE149" s="30">
        <f t="shared" si="161"/>
        <v>1726.051</v>
      </c>
      <c r="IQ149"/>
      <c r="IR149"/>
      <c r="IS149"/>
      <c r="IT149"/>
      <c r="IU149"/>
      <c r="IV149"/>
    </row>
    <row r="150" spans="1:256" s="30" customFormat="1" ht="12.75">
      <c r="A150" s="30">
        <v>130</v>
      </c>
      <c r="B150" s="54" t="s">
        <v>206</v>
      </c>
      <c r="C150" s="32">
        <v>1.78</v>
      </c>
      <c r="D150" s="33">
        <v>1.73</v>
      </c>
      <c r="E150" s="33"/>
      <c r="F150" s="33"/>
      <c r="G150" s="33"/>
      <c r="H150" s="33"/>
      <c r="I150" s="33">
        <v>0.05</v>
      </c>
      <c r="J150" s="33"/>
      <c r="K150" s="33">
        <v>4.7</v>
      </c>
      <c r="L150" s="34">
        <v>0.62</v>
      </c>
      <c r="M150" s="34">
        <v>0.61</v>
      </c>
      <c r="N150" s="33">
        <v>0.30000000000000004</v>
      </c>
      <c r="O150" s="33"/>
      <c r="P150" s="33">
        <v>0.29</v>
      </c>
      <c r="Q150" s="33">
        <v>0.25</v>
      </c>
      <c r="R150" s="45">
        <v>1.17</v>
      </c>
      <c r="S150" s="33">
        <v>3.7</v>
      </c>
      <c r="T150" s="33">
        <v>0.01</v>
      </c>
      <c r="U150" s="33"/>
      <c r="V150" s="30">
        <f>SUM(C150:U150)</f>
        <v>15.209999999999999</v>
      </c>
      <c r="W150" s="30">
        <v>4.15</v>
      </c>
      <c r="X150" s="37">
        <f>V150+W150</f>
        <v>19.36</v>
      </c>
      <c r="Y150" s="38">
        <f>Z150-V150</f>
        <v>4.840000000000002</v>
      </c>
      <c r="Z150" s="39">
        <v>20.05</v>
      </c>
      <c r="AA150" s="40">
        <f>AB150*1.053</f>
        <v>18.88029</v>
      </c>
      <c r="AB150" s="32">
        <v>17.93</v>
      </c>
      <c r="AC150" s="37">
        <f>((X150/AB150)-1)*100</f>
        <v>7.975460122699385</v>
      </c>
      <c r="AD150" s="41">
        <f>Z150/AA150</f>
        <v>1.0619540271892012</v>
      </c>
      <c r="AE150" s="40">
        <f>AD150-V150</f>
        <v>-14.148045972810799</v>
      </c>
      <c r="AF150" s="40">
        <f>AE150/W150*100-100</f>
        <v>-440.9167704291758</v>
      </c>
      <c r="AG150" s="30">
        <v>4056.5</v>
      </c>
      <c r="AJ150" s="30">
        <f t="shared" si="140"/>
        <v>7220.57</v>
      </c>
      <c r="AK150" s="30">
        <f t="shared" si="141"/>
        <v>7017.745</v>
      </c>
      <c r="AL150" s="30">
        <f t="shared" si="142"/>
        <v>0</v>
      </c>
      <c r="AM150" s="30">
        <f t="shared" si="143"/>
        <v>0</v>
      </c>
      <c r="AN150" s="30">
        <f t="shared" si="144"/>
        <v>0</v>
      </c>
      <c r="AO150" s="30">
        <f t="shared" si="145"/>
        <v>0</v>
      </c>
      <c r="AP150" s="30">
        <f t="shared" si="146"/>
        <v>202.82500000000002</v>
      </c>
      <c r="AQ150" s="30">
        <f t="shared" si="147"/>
        <v>0</v>
      </c>
      <c r="AR150" s="30">
        <f t="shared" si="148"/>
        <v>19065.55</v>
      </c>
      <c r="AS150" s="30">
        <f t="shared" si="149"/>
        <v>2515.03</v>
      </c>
      <c r="AT150" s="30">
        <f t="shared" si="150"/>
        <v>2474.465</v>
      </c>
      <c r="AU150" s="30">
        <f t="shared" si="151"/>
        <v>1216.9500000000003</v>
      </c>
      <c r="AV150" s="30">
        <f t="shared" si="152"/>
        <v>0</v>
      </c>
      <c r="AW150" s="30">
        <f t="shared" si="153"/>
        <v>1176.385</v>
      </c>
      <c r="AX150" s="30">
        <f t="shared" si="154"/>
        <v>1014.125</v>
      </c>
      <c r="AY150" s="30">
        <f t="shared" si="155"/>
        <v>4746.105</v>
      </c>
      <c r="AZ150" s="30">
        <f t="shared" si="156"/>
        <v>15009.050000000001</v>
      </c>
      <c r="BA150" s="30">
        <f t="shared" si="157"/>
        <v>40.565</v>
      </c>
      <c r="BB150" s="30">
        <f t="shared" si="158"/>
        <v>0</v>
      </c>
      <c r="BC150" s="30">
        <f t="shared" si="159"/>
        <v>61699.365</v>
      </c>
      <c r="BD150" s="30">
        <f t="shared" si="160"/>
        <v>19633.460000000006</v>
      </c>
      <c r="BE150" s="30">
        <f t="shared" si="161"/>
        <v>81332.825</v>
      </c>
      <c r="IQ150"/>
      <c r="IR150"/>
      <c r="IS150"/>
      <c r="IT150"/>
      <c r="IU150"/>
      <c r="IV150"/>
    </row>
    <row r="151" spans="1:57" ht="12.75">
      <c r="A151" s="1">
        <v>131</v>
      </c>
      <c r="B151" s="56" t="s">
        <v>207</v>
      </c>
      <c r="C151" s="57" t="s">
        <v>199</v>
      </c>
      <c r="D151" s="28" t="s">
        <v>208</v>
      </c>
      <c r="E151" s="28" t="s">
        <v>209</v>
      </c>
      <c r="F151" s="28"/>
      <c r="G151" s="28"/>
      <c r="H151" s="28"/>
      <c r="I151" s="28"/>
      <c r="J151" s="28"/>
      <c r="K151" s="28"/>
      <c r="L151" s="58"/>
      <c r="M151" s="58"/>
      <c r="N151" s="28"/>
      <c r="O151" s="28"/>
      <c r="P151" s="28"/>
      <c r="Q151" s="28"/>
      <c r="R151" s="28"/>
      <c r="S151" s="28"/>
      <c r="T151" s="28"/>
      <c r="U151" s="28"/>
      <c r="X151" s="51">
        <f>V151+W151</f>
        <v>0</v>
      </c>
      <c r="Y151" s="38"/>
      <c r="Z151" s="52"/>
      <c r="AA151" s="52"/>
      <c r="AC151" s="51"/>
      <c r="AD151" s="41"/>
      <c r="AE151" s="52"/>
      <c r="AF151" s="52"/>
      <c r="AJ151" s="30" t="e">
        <f t="shared" si="140"/>
        <v>#VALUE!</v>
      </c>
      <c r="AK151" s="30" t="e">
        <f t="shared" si="141"/>
        <v>#VALUE!</v>
      </c>
      <c r="AL151" s="30" t="e">
        <f t="shared" si="142"/>
        <v>#VALUE!</v>
      </c>
      <c r="AM151" s="30">
        <f t="shared" si="143"/>
        <v>0</v>
      </c>
      <c r="AN151" s="30">
        <f t="shared" si="144"/>
        <v>0</v>
      </c>
      <c r="AO151" s="30">
        <f t="shared" si="145"/>
        <v>0</v>
      </c>
      <c r="AP151" s="30">
        <f t="shared" si="146"/>
        <v>0</v>
      </c>
      <c r="AQ151" s="30">
        <f t="shared" si="147"/>
        <v>0</v>
      </c>
      <c r="AR151" s="30">
        <f t="shared" si="148"/>
        <v>0</v>
      </c>
      <c r="AS151" s="30">
        <f t="shared" si="149"/>
        <v>0</v>
      </c>
      <c r="AT151" s="30">
        <f t="shared" si="150"/>
        <v>0</v>
      </c>
      <c r="AU151" s="30">
        <f t="shared" si="151"/>
        <v>0</v>
      </c>
      <c r="AV151" s="30">
        <f t="shared" si="152"/>
        <v>0</v>
      </c>
      <c r="AW151" s="30">
        <f t="shared" si="153"/>
        <v>0</v>
      </c>
      <c r="AX151" s="30">
        <f t="shared" si="154"/>
        <v>0</v>
      </c>
      <c r="AY151" s="30">
        <f t="shared" si="155"/>
        <v>0</v>
      </c>
      <c r="AZ151" s="30">
        <f t="shared" si="156"/>
        <v>0</v>
      </c>
      <c r="BA151" s="30">
        <f t="shared" si="157"/>
        <v>0</v>
      </c>
      <c r="BB151" s="30">
        <f t="shared" si="158"/>
        <v>0</v>
      </c>
      <c r="BC151" s="30">
        <f t="shared" si="159"/>
        <v>0</v>
      </c>
      <c r="BD151" s="30">
        <f t="shared" si="160"/>
        <v>0</v>
      </c>
      <c r="BE151" s="30">
        <f t="shared" si="161"/>
        <v>0</v>
      </c>
    </row>
    <row r="152" spans="25:256" s="50" customFormat="1" ht="12.75" customHeight="1">
      <c r="Y152" s="38"/>
      <c r="Z152" s="52"/>
      <c r="AA152" s="52"/>
      <c r="AD152" s="41"/>
      <c r="AJ152" s="30">
        <f t="shared" si="140"/>
        <v>0</v>
      </c>
      <c r="AK152" s="30">
        <f t="shared" si="141"/>
        <v>0</v>
      </c>
      <c r="AL152" s="30">
        <f t="shared" si="142"/>
        <v>0</v>
      </c>
      <c r="AM152" s="30">
        <f t="shared" si="143"/>
        <v>0</v>
      </c>
      <c r="AN152" s="30">
        <f t="shared" si="144"/>
        <v>0</v>
      </c>
      <c r="AO152" s="30">
        <f t="shared" si="145"/>
        <v>0</v>
      </c>
      <c r="AP152" s="30">
        <f t="shared" si="146"/>
        <v>0</v>
      </c>
      <c r="AQ152" s="30">
        <f t="shared" si="147"/>
        <v>0</v>
      </c>
      <c r="AR152" s="30">
        <f t="shared" si="148"/>
        <v>0</v>
      </c>
      <c r="AS152" s="30">
        <f t="shared" si="149"/>
        <v>0</v>
      </c>
      <c r="AT152" s="30">
        <f t="shared" si="150"/>
        <v>0</v>
      </c>
      <c r="AU152" s="30">
        <f t="shared" si="151"/>
        <v>0</v>
      </c>
      <c r="AV152" s="30">
        <f t="shared" si="152"/>
        <v>0</v>
      </c>
      <c r="AW152" s="30">
        <f t="shared" si="153"/>
        <v>0</v>
      </c>
      <c r="AX152" s="30">
        <f t="shared" si="154"/>
        <v>0</v>
      </c>
      <c r="AY152" s="30">
        <f t="shared" si="155"/>
        <v>0</v>
      </c>
      <c r="AZ152" s="30">
        <f t="shared" si="156"/>
        <v>0</v>
      </c>
      <c r="BA152" s="30">
        <f t="shared" si="157"/>
        <v>0</v>
      </c>
      <c r="BB152" s="30">
        <f t="shared" si="158"/>
        <v>0</v>
      </c>
      <c r="BC152" s="30">
        <f t="shared" si="159"/>
        <v>0</v>
      </c>
      <c r="BD152" s="30">
        <f t="shared" si="160"/>
        <v>0</v>
      </c>
      <c r="BE152" s="30">
        <f t="shared" si="161"/>
        <v>0</v>
      </c>
      <c r="IQ152"/>
      <c r="IR152"/>
      <c r="IS152"/>
      <c r="IT152"/>
      <c r="IU152"/>
      <c r="IV152"/>
    </row>
    <row r="153" spans="1:57" ht="12.75">
      <c r="A153" s="1">
        <v>132</v>
      </c>
      <c r="B153" s="56" t="s">
        <v>210</v>
      </c>
      <c r="C153" s="57"/>
      <c r="D153" s="28"/>
      <c r="E153" s="28" t="s">
        <v>211</v>
      </c>
      <c r="F153" s="65">
        <v>41640</v>
      </c>
      <c r="G153" s="28"/>
      <c r="H153" s="28"/>
      <c r="I153" s="28"/>
      <c r="J153" s="28"/>
      <c r="K153" s="28"/>
      <c r="L153" s="58"/>
      <c r="M153" s="5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51"/>
      <c r="Y153" s="38"/>
      <c r="Z153" s="52"/>
      <c r="AA153" s="52"/>
      <c r="AB153" s="57"/>
      <c r="AC153" s="51"/>
      <c r="AD153" s="41"/>
      <c r="AE153" s="52"/>
      <c r="AF153" s="52"/>
      <c r="AJ153" s="30">
        <f t="shared" si="140"/>
        <v>0</v>
      </c>
      <c r="AK153" s="30">
        <f t="shared" si="141"/>
        <v>0</v>
      </c>
      <c r="AL153" s="30" t="e">
        <f t="shared" si="142"/>
        <v>#VALUE!</v>
      </c>
      <c r="AM153" s="30">
        <f t="shared" si="143"/>
        <v>0</v>
      </c>
      <c r="AN153" s="30">
        <f t="shared" si="144"/>
        <v>0</v>
      </c>
      <c r="AO153" s="30">
        <f t="shared" si="145"/>
        <v>0</v>
      </c>
      <c r="AP153" s="30">
        <f t="shared" si="146"/>
        <v>0</v>
      </c>
      <c r="AQ153" s="30">
        <f t="shared" si="147"/>
        <v>0</v>
      </c>
      <c r="AR153" s="30">
        <f t="shared" si="148"/>
        <v>0</v>
      </c>
      <c r="AS153" s="30">
        <f t="shared" si="149"/>
        <v>0</v>
      </c>
      <c r="AT153" s="30">
        <f t="shared" si="150"/>
        <v>0</v>
      </c>
      <c r="AU153" s="30">
        <f t="shared" si="151"/>
        <v>0</v>
      </c>
      <c r="AV153" s="30">
        <f t="shared" si="152"/>
        <v>0</v>
      </c>
      <c r="AW153" s="30">
        <f t="shared" si="153"/>
        <v>0</v>
      </c>
      <c r="AX153" s="30">
        <f t="shared" si="154"/>
        <v>0</v>
      </c>
      <c r="AY153" s="30">
        <f t="shared" si="155"/>
        <v>0</v>
      </c>
      <c r="AZ153" s="30">
        <f t="shared" si="156"/>
        <v>0</v>
      </c>
      <c r="BA153" s="30">
        <f t="shared" si="157"/>
        <v>0</v>
      </c>
      <c r="BB153" s="30">
        <f t="shared" si="158"/>
        <v>0</v>
      </c>
      <c r="BC153" s="30">
        <f t="shared" si="159"/>
        <v>0</v>
      </c>
      <c r="BD153" s="30">
        <f t="shared" si="160"/>
        <v>0</v>
      </c>
      <c r="BE153" s="30">
        <f t="shared" si="161"/>
        <v>0</v>
      </c>
    </row>
    <row r="154" spans="1:256" s="30" customFormat="1" ht="12.75">
      <c r="A154" s="30">
        <v>133</v>
      </c>
      <c r="B154" s="31" t="s">
        <v>212</v>
      </c>
      <c r="C154" s="32">
        <v>1.78</v>
      </c>
      <c r="D154" s="33"/>
      <c r="E154" s="33"/>
      <c r="F154" s="33"/>
      <c r="G154" s="33"/>
      <c r="H154" s="33">
        <v>0.07</v>
      </c>
      <c r="I154" s="33"/>
      <c r="J154" s="33"/>
      <c r="K154" s="33">
        <v>4.7</v>
      </c>
      <c r="L154" s="34">
        <v>0.62</v>
      </c>
      <c r="M154" s="34">
        <v>0.2</v>
      </c>
      <c r="N154" s="33">
        <v>0.30000000000000004</v>
      </c>
      <c r="O154" s="33">
        <v>0.17</v>
      </c>
      <c r="P154" s="33">
        <v>0.29</v>
      </c>
      <c r="Q154" s="33">
        <v>0.25</v>
      </c>
      <c r="R154" s="33"/>
      <c r="S154" s="33">
        <v>3.7</v>
      </c>
      <c r="T154" s="33">
        <v>0.01</v>
      </c>
      <c r="U154" s="33"/>
      <c r="V154" s="30">
        <f>SUM(C154:U154)</f>
        <v>12.090000000000002</v>
      </c>
      <c r="W154" s="33">
        <v>2.5100000000000002</v>
      </c>
      <c r="X154" s="37">
        <f>V154+W154</f>
        <v>14.600000000000001</v>
      </c>
      <c r="Y154" s="38">
        <f>Z154-V154</f>
        <v>3.2799999999999976</v>
      </c>
      <c r="Z154" s="40">
        <v>15.37</v>
      </c>
      <c r="AA154" s="40">
        <f>AB154*1.053</f>
        <v>14.468219999999999</v>
      </c>
      <c r="AB154" s="32">
        <v>13.74</v>
      </c>
      <c r="AC154" s="37">
        <f>((X154/AB154)-1)*100</f>
        <v>6.25909752547309</v>
      </c>
      <c r="AD154" s="41">
        <f>Z154/AA154</f>
        <v>1.062328330644682</v>
      </c>
      <c r="AE154" s="40">
        <f>AD154-V154</f>
        <v>-11.02767166935532</v>
      </c>
      <c r="AF154" s="40">
        <f>AE154/W154*100-100</f>
        <v>-539.3494688986182</v>
      </c>
      <c r="AG154" s="30">
        <v>195.6</v>
      </c>
      <c r="AH154" s="30" t="s">
        <v>139</v>
      </c>
      <c r="AJ154" s="30">
        <f t="shared" si="140"/>
        <v>348.168</v>
      </c>
      <c r="AK154" s="30">
        <f t="shared" si="141"/>
        <v>0</v>
      </c>
      <c r="AL154" s="30">
        <f t="shared" si="142"/>
        <v>0</v>
      </c>
      <c r="AM154" s="30">
        <f t="shared" si="143"/>
        <v>0</v>
      </c>
      <c r="AN154" s="30">
        <f t="shared" si="144"/>
        <v>0</v>
      </c>
      <c r="AO154" s="30">
        <f t="shared" si="145"/>
        <v>13.692</v>
      </c>
      <c r="AP154" s="30">
        <f t="shared" si="146"/>
        <v>0</v>
      </c>
      <c r="AQ154" s="30">
        <f t="shared" si="147"/>
        <v>0</v>
      </c>
      <c r="AR154" s="30">
        <f t="shared" si="148"/>
        <v>919.32</v>
      </c>
      <c r="AS154" s="30">
        <f t="shared" si="149"/>
        <v>121.27199999999999</v>
      </c>
      <c r="AT154" s="30">
        <f t="shared" si="150"/>
        <v>39.120000000000005</v>
      </c>
      <c r="AU154" s="30">
        <f t="shared" si="151"/>
        <v>58.68000000000001</v>
      </c>
      <c r="AV154" s="30">
        <f t="shared" si="152"/>
        <v>33.252</v>
      </c>
      <c r="AW154" s="30">
        <f t="shared" si="153"/>
        <v>56.724</v>
      </c>
      <c r="AX154" s="30">
        <f t="shared" si="154"/>
        <v>48.9</v>
      </c>
      <c r="AY154" s="30">
        <f t="shared" si="155"/>
        <v>0</v>
      </c>
      <c r="AZ154" s="30">
        <f t="shared" si="156"/>
        <v>723.72</v>
      </c>
      <c r="BA154" s="30">
        <f t="shared" si="157"/>
        <v>1.956</v>
      </c>
      <c r="BB154" s="30">
        <f t="shared" si="158"/>
        <v>0</v>
      </c>
      <c r="BC154" s="30">
        <f t="shared" si="159"/>
        <v>2364.804</v>
      </c>
      <c r="BD154" s="30">
        <f t="shared" si="160"/>
        <v>641.5679999999995</v>
      </c>
      <c r="BE154" s="30">
        <f t="shared" si="161"/>
        <v>3006.372</v>
      </c>
      <c r="IQ154"/>
      <c r="IR154"/>
      <c r="IS154"/>
      <c r="IT154"/>
      <c r="IU154"/>
      <c r="IV154"/>
    </row>
    <row r="155" spans="1:256" s="30" customFormat="1" ht="12.75">
      <c r="A155" s="30">
        <v>134</v>
      </c>
      <c r="B155" s="31" t="s">
        <v>213</v>
      </c>
      <c r="C155" s="32">
        <v>1.78</v>
      </c>
      <c r="D155" s="33"/>
      <c r="E155" s="33"/>
      <c r="F155" s="33"/>
      <c r="G155" s="33"/>
      <c r="H155" s="33">
        <v>0.07</v>
      </c>
      <c r="I155" s="33"/>
      <c r="J155" s="33"/>
      <c r="K155" s="33">
        <v>4.7</v>
      </c>
      <c r="L155" s="34">
        <v>0.62</v>
      </c>
      <c r="M155" s="34" t="s">
        <v>214</v>
      </c>
      <c r="N155" s="33">
        <v>0.30000000000000004</v>
      </c>
      <c r="O155" s="33">
        <v>0.17</v>
      </c>
      <c r="P155" s="33">
        <v>0.29</v>
      </c>
      <c r="Q155" s="33">
        <v>0.25</v>
      </c>
      <c r="R155" s="33"/>
      <c r="S155" s="33">
        <v>3.7</v>
      </c>
      <c r="T155" s="33">
        <v>0.01</v>
      </c>
      <c r="U155" s="33"/>
      <c r="V155" s="30">
        <f>SUM(C155:U155)</f>
        <v>11.889999999999999</v>
      </c>
      <c r="W155" s="33">
        <v>2.98</v>
      </c>
      <c r="X155" s="37">
        <f>V155+W155</f>
        <v>14.87</v>
      </c>
      <c r="Y155" s="38">
        <f>Z155-V155</f>
        <v>3.4800000000000004</v>
      </c>
      <c r="Z155" s="40">
        <v>15.37</v>
      </c>
      <c r="AA155" s="40">
        <f>AB155*1.053</f>
        <v>14.468219999999999</v>
      </c>
      <c r="AB155" s="32">
        <v>13.74</v>
      </c>
      <c r="AC155" s="37">
        <f>((X155/AB155)-1)*100</f>
        <v>8.224163027656473</v>
      </c>
      <c r="AD155" s="41">
        <f>Z155/AA155</f>
        <v>1.062328330644682</v>
      </c>
      <c r="AE155" s="40">
        <f>AD155-V155</f>
        <v>-10.827671669355317</v>
      </c>
      <c r="AF155" s="40">
        <f>AE155/W155*100-100</f>
        <v>-463.344686891118</v>
      </c>
      <c r="AG155" s="30">
        <v>120.4</v>
      </c>
      <c r="AH155" s="30" t="s">
        <v>190</v>
      </c>
      <c r="AJ155" s="30">
        <f t="shared" si="140"/>
        <v>214.312</v>
      </c>
      <c r="AK155" s="30">
        <f t="shared" si="141"/>
        <v>0</v>
      </c>
      <c r="AL155" s="30">
        <f t="shared" si="142"/>
        <v>0</v>
      </c>
      <c r="AM155" s="30">
        <f t="shared" si="143"/>
        <v>0</v>
      </c>
      <c r="AN155" s="30">
        <f t="shared" si="144"/>
        <v>0</v>
      </c>
      <c r="AO155" s="30">
        <f t="shared" si="145"/>
        <v>8.428</v>
      </c>
      <c r="AP155" s="30">
        <f t="shared" si="146"/>
        <v>0</v>
      </c>
      <c r="AQ155" s="30">
        <f t="shared" si="147"/>
        <v>0</v>
      </c>
      <c r="AR155" s="30">
        <f t="shared" si="148"/>
        <v>565.88</v>
      </c>
      <c r="AS155" s="30">
        <f t="shared" si="149"/>
        <v>74.648</v>
      </c>
      <c r="AT155" s="30" t="e">
        <f t="shared" si="150"/>
        <v>#VALUE!</v>
      </c>
      <c r="AU155" s="30">
        <f t="shared" si="151"/>
        <v>36.120000000000005</v>
      </c>
      <c r="AV155" s="30">
        <f t="shared" si="152"/>
        <v>20.468000000000004</v>
      </c>
      <c r="AW155" s="30">
        <f t="shared" si="153"/>
        <v>34.916</v>
      </c>
      <c r="AX155" s="30">
        <f t="shared" si="154"/>
        <v>30.1</v>
      </c>
      <c r="AY155" s="30">
        <f t="shared" si="155"/>
        <v>0</v>
      </c>
      <c r="AZ155" s="30">
        <f t="shared" si="156"/>
        <v>445.48</v>
      </c>
      <c r="BA155" s="30">
        <f t="shared" si="157"/>
        <v>1.2040000000000002</v>
      </c>
      <c r="BB155" s="30">
        <f t="shared" si="158"/>
        <v>0</v>
      </c>
      <c r="BC155" s="30">
        <f t="shared" si="159"/>
        <v>1431.5559999999998</v>
      </c>
      <c r="BD155" s="30">
        <f t="shared" si="160"/>
        <v>418.9920000000001</v>
      </c>
      <c r="BE155" s="30">
        <f t="shared" si="161"/>
        <v>1850.548</v>
      </c>
      <c r="IQ155"/>
      <c r="IR155"/>
      <c r="IS155"/>
      <c r="IT155"/>
      <c r="IU155"/>
      <c r="IV155"/>
    </row>
    <row r="156" spans="1:57" ht="12.75">
      <c r="A156" s="1">
        <v>135</v>
      </c>
      <c r="B156" s="56" t="s">
        <v>215</v>
      </c>
      <c r="C156" s="57"/>
      <c r="D156" s="28"/>
      <c r="E156" s="28" t="s">
        <v>216</v>
      </c>
      <c r="F156" s="28"/>
      <c r="G156" s="28"/>
      <c r="H156" s="28"/>
      <c r="I156" s="28"/>
      <c r="J156" s="28"/>
      <c r="K156" s="28"/>
      <c r="L156" s="58"/>
      <c r="M156" s="58"/>
      <c r="N156" s="28"/>
      <c r="O156" s="28"/>
      <c r="P156" s="28"/>
      <c r="Q156" s="28"/>
      <c r="R156" s="28"/>
      <c r="S156" s="28"/>
      <c r="T156" s="28"/>
      <c r="U156" s="28"/>
      <c r="X156" s="51"/>
      <c r="Y156" s="38"/>
      <c r="Z156" s="52"/>
      <c r="AA156" s="52"/>
      <c r="AB156" s="57"/>
      <c r="AC156" s="51"/>
      <c r="AD156" s="41"/>
      <c r="AE156" s="52"/>
      <c r="AF156" s="52"/>
      <c r="AJ156" s="30">
        <f t="shared" si="140"/>
        <v>0</v>
      </c>
      <c r="AK156" s="30">
        <f t="shared" si="141"/>
        <v>0</v>
      </c>
      <c r="AL156" s="30" t="e">
        <f t="shared" si="142"/>
        <v>#VALUE!</v>
      </c>
      <c r="AM156" s="30">
        <f t="shared" si="143"/>
        <v>0</v>
      </c>
      <c r="AN156" s="30">
        <f t="shared" si="144"/>
        <v>0</v>
      </c>
      <c r="AO156" s="30">
        <f t="shared" si="145"/>
        <v>0</v>
      </c>
      <c r="AP156" s="30">
        <f t="shared" si="146"/>
        <v>0</v>
      </c>
      <c r="AQ156" s="30">
        <f t="shared" si="147"/>
        <v>0</v>
      </c>
      <c r="AR156" s="30">
        <f t="shared" si="148"/>
        <v>0</v>
      </c>
      <c r="AS156" s="30">
        <f t="shared" si="149"/>
        <v>0</v>
      </c>
      <c r="AT156" s="30">
        <f t="shared" si="150"/>
        <v>0</v>
      </c>
      <c r="AU156" s="30">
        <f t="shared" si="151"/>
        <v>0</v>
      </c>
      <c r="AV156" s="30">
        <f t="shared" si="152"/>
        <v>0</v>
      </c>
      <c r="AW156" s="30">
        <f t="shared" si="153"/>
        <v>0</v>
      </c>
      <c r="AX156" s="30">
        <f t="shared" si="154"/>
        <v>0</v>
      </c>
      <c r="AY156" s="30">
        <f t="shared" si="155"/>
        <v>0</v>
      </c>
      <c r="AZ156" s="30">
        <f t="shared" si="156"/>
        <v>0</v>
      </c>
      <c r="BA156" s="30">
        <f t="shared" si="157"/>
        <v>0</v>
      </c>
      <c r="BB156" s="30">
        <f t="shared" si="158"/>
        <v>0</v>
      </c>
      <c r="BC156" s="30">
        <f t="shared" si="159"/>
        <v>0</v>
      </c>
      <c r="BD156" s="30">
        <f t="shared" si="160"/>
        <v>0</v>
      </c>
      <c r="BE156" s="30">
        <f t="shared" si="161"/>
        <v>0</v>
      </c>
    </row>
    <row r="157" spans="1:57" ht="12.75">
      <c r="A157" s="1">
        <v>136</v>
      </c>
      <c r="B157" s="56" t="s">
        <v>217</v>
      </c>
      <c r="C157" s="57"/>
      <c r="D157" s="28"/>
      <c r="E157" s="28" t="s">
        <v>216</v>
      </c>
      <c r="F157" s="28"/>
      <c r="G157" s="28"/>
      <c r="H157" s="28"/>
      <c r="I157" s="28"/>
      <c r="J157" s="28"/>
      <c r="K157" s="28"/>
      <c r="L157" s="58"/>
      <c r="M157" s="58"/>
      <c r="N157" s="28"/>
      <c r="O157" s="28"/>
      <c r="P157" s="28"/>
      <c r="Q157" s="28"/>
      <c r="R157" s="28"/>
      <c r="S157" s="28"/>
      <c r="T157" s="28"/>
      <c r="U157" s="28"/>
      <c r="X157" s="51"/>
      <c r="Y157" s="38"/>
      <c r="Z157" s="52"/>
      <c r="AA157" s="52"/>
      <c r="AB157" s="57"/>
      <c r="AC157" s="51"/>
      <c r="AD157" s="41"/>
      <c r="AE157" s="52"/>
      <c r="AF157" s="52"/>
      <c r="AJ157" s="30">
        <f t="shared" si="140"/>
        <v>0</v>
      </c>
      <c r="AK157" s="30">
        <f t="shared" si="141"/>
        <v>0</v>
      </c>
      <c r="AL157" s="30" t="e">
        <f t="shared" si="142"/>
        <v>#VALUE!</v>
      </c>
      <c r="AM157" s="30">
        <f t="shared" si="143"/>
        <v>0</v>
      </c>
      <c r="AN157" s="30">
        <f t="shared" si="144"/>
        <v>0</v>
      </c>
      <c r="AO157" s="30">
        <f t="shared" si="145"/>
        <v>0</v>
      </c>
      <c r="AP157" s="30">
        <f t="shared" si="146"/>
        <v>0</v>
      </c>
      <c r="AQ157" s="30">
        <f t="shared" si="147"/>
        <v>0</v>
      </c>
      <c r="AR157" s="30">
        <f t="shared" si="148"/>
        <v>0</v>
      </c>
      <c r="AS157" s="30">
        <f t="shared" si="149"/>
        <v>0</v>
      </c>
      <c r="AT157" s="30">
        <f t="shared" si="150"/>
        <v>0</v>
      </c>
      <c r="AU157" s="30">
        <f t="shared" si="151"/>
        <v>0</v>
      </c>
      <c r="AV157" s="30">
        <f t="shared" si="152"/>
        <v>0</v>
      </c>
      <c r="AW157" s="30">
        <f t="shared" si="153"/>
        <v>0</v>
      </c>
      <c r="AX157" s="30">
        <f t="shared" si="154"/>
        <v>0</v>
      </c>
      <c r="AY157" s="30">
        <f t="shared" si="155"/>
        <v>0</v>
      </c>
      <c r="AZ157" s="30">
        <f t="shared" si="156"/>
        <v>0</v>
      </c>
      <c r="BA157" s="30">
        <f t="shared" si="157"/>
        <v>0</v>
      </c>
      <c r="BB157" s="30">
        <f t="shared" si="158"/>
        <v>0</v>
      </c>
      <c r="BC157" s="30">
        <f t="shared" si="159"/>
        <v>0</v>
      </c>
      <c r="BD157" s="30">
        <f t="shared" si="160"/>
        <v>0</v>
      </c>
      <c r="BE157" s="30">
        <f t="shared" si="161"/>
        <v>0</v>
      </c>
    </row>
    <row r="158" spans="1:256" s="42" customFormat="1" ht="12.75">
      <c r="A158" s="42">
        <v>137</v>
      </c>
      <c r="B158" s="59" t="s">
        <v>218</v>
      </c>
      <c r="C158" s="44">
        <v>1.78</v>
      </c>
      <c r="D158" s="66">
        <v>1.73</v>
      </c>
      <c r="E158" s="45"/>
      <c r="F158" s="45"/>
      <c r="G158" s="45"/>
      <c r="H158" s="45">
        <v>0.24</v>
      </c>
      <c r="I158" s="45"/>
      <c r="J158" s="45"/>
      <c r="K158" s="33">
        <v>4.7</v>
      </c>
      <c r="L158" s="34">
        <v>0.62</v>
      </c>
      <c r="M158" s="46">
        <v>0.6000000000000001</v>
      </c>
      <c r="N158" s="33">
        <v>0.30000000000000004</v>
      </c>
      <c r="O158" s="45">
        <v>0.17</v>
      </c>
      <c r="P158" s="33">
        <v>0.29</v>
      </c>
      <c r="Q158" s="66">
        <v>0.25</v>
      </c>
      <c r="R158" s="45"/>
      <c r="S158" s="33">
        <v>3.7</v>
      </c>
      <c r="T158" s="45">
        <v>0.01</v>
      </c>
      <c r="U158" s="44"/>
      <c r="V158" s="42">
        <f aca="true" t="shared" si="170" ref="V158:V187">SUM(C158:U158)</f>
        <v>14.389999999999999</v>
      </c>
      <c r="W158" s="42">
        <v>3.57</v>
      </c>
      <c r="X158" s="48">
        <f aca="true" t="shared" si="171" ref="X158:X185">V158+W158</f>
        <v>17.959999999999997</v>
      </c>
      <c r="Y158" s="38">
        <f aca="true" t="shared" si="172" ref="Y158:Y187">Z158-V158</f>
        <v>4.220000000000001</v>
      </c>
      <c r="Z158" s="39">
        <v>18.61</v>
      </c>
      <c r="AA158" s="49">
        <f aca="true" t="shared" si="173" ref="AA158:AA187">AB158*1.053</f>
        <v>17.521919999999998</v>
      </c>
      <c r="AB158" s="44">
        <v>16.64</v>
      </c>
      <c r="AC158" s="48">
        <f aca="true" t="shared" si="174" ref="AC158:AC187">((X158/AB158)-1)*100</f>
        <v>7.932692307692291</v>
      </c>
      <c r="AD158" s="41">
        <f aca="true" t="shared" si="175" ref="AD158:AD187">Z158/AA158</f>
        <v>1.0620982175469356</v>
      </c>
      <c r="AE158" s="49">
        <f aca="true" t="shared" si="176" ref="AE158:AE187">AD158-V158</f>
        <v>-13.327901782453063</v>
      </c>
      <c r="AF158" s="49">
        <f aca="true" t="shared" si="177" ref="AF158:AF187">AE158/W158*100-100</f>
        <v>-473.3305821415424</v>
      </c>
      <c r="AG158" s="42">
        <v>356.5</v>
      </c>
      <c r="AJ158" s="30">
        <f t="shared" si="140"/>
        <v>634.57</v>
      </c>
      <c r="AK158" s="30">
        <f t="shared" si="141"/>
        <v>616.745</v>
      </c>
      <c r="AL158" s="30">
        <f t="shared" si="142"/>
        <v>0</v>
      </c>
      <c r="AM158" s="30">
        <f t="shared" si="143"/>
        <v>0</v>
      </c>
      <c r="AN158" s="30">
        <f t="shared" si="144"/>
        <v>0</v>
      </c>
      <c r="AO158" s="30">
        <f t="shared" si="145"/>
        <v>85.56</v>
      </c>
      <c r="AP158" s="30">
        <f t="shared" si="146"/>
        <v>0</v>
      </c>
      <c r="AQ158" s="30">
        <f t="shared" si="147"/>
        <v>0</v>
      </c>
      <c r="AR158" s="30">
        <f t="shared" si="148"/>
        <v>1675.55</v>
      </c>
      <c r="AS158" s="30">
        <f t="shared" si="149"/>
        <v>221.03</v>
      </c>
      <c r="AT158" s="30">
        <f t="shared" si="150"/>
        <v>213.90000000000003</v>
      </c>
      <c r="AU158" s="30">
        <f t="shared" si="151"/>
        <v>106.95000000000002</v>
      </c>
      <c r="AV158" s="30">
        <f t="shared" si="152"/>
        <v>60.605000000000004</v>
      </c>
      <c r="AW158" s="30">
        <f t="shared" si="153"/>
        <v>103.38499999999999</v>
      </c>
      <c r="AX158" s="30">
        <f t="shared" si="154"/>
        <v>89.125</v>
      </c>
      <c r="AY158" s="30">
        <f t="shared" si="155"/>
        <v>0</v>
      </c>
      <c r="AZ158" s="30">
        <f t="shared" si="156"/>
        <v>1319.05</v>
      </c>
      <c r="BA158" s="30">
        <f t="shared" si="157"/>
        <v>3.565</v>
      </c>
      <c r="BB158" s="30">
        <f t="shared" si="158"/>
        <v>0</v>
      </c>
      <c r="BC158" s="30">
        <f t="shared" si="159"/>
        <v>5130.035</v>
      </c>
      <c r="BD158" s="30">
        <f t="shared" si="160"/>
        <v>1504.4300000000003</v>
      </c>
      <c r="BE158" s="30">
        <f t="shared" si="161"/>
        <v>6634.465</v>
      </c>
      <c r="IQ158"/>
      <c r="IR158"/>
      <c r="IS158"/>
      <c r="IT158"/>
      <c r="IU158"/>
      <c r="IV158"/>
    </row>
    <row r="159" spans="1:256" s="42" customFormat="1" ht="12.75">
      <c r="A159" s="42">
        <v>138</v>
      </c>
      <c r="B159" s="59" t="s">
        <v>219</v>
      </c>
      <c r="C159" s="44">
        <v>1.78</v>
      </c>
      <c r="D159" s="66">
        <v>1.73</v>
      </c>
      <c r="E159" s="45"/>
      <c r="F159" s="45"/>
      <c r="G159" s="45"/>
      <c r="H159" s="45">
        <v>0.24</v>
      </c>
      <c r="I159" s="45"/>
      <c r="J159" s="45"/>
      <c r="K159" s="33">
        <v>4.7</v>
      </c>
      <c r="L159" s="34">
        <v>0.62</v>
      </c>
      <c r="M159" s="46">
        <v>0.6000000000000001</v>
      </c>
      <c r="N159" s="33">
        <v>0.30000000000000004</v>
      </c>
      <c r="O159" s="45">
        <v>0.17</v>
      </c>
      <c r="P159" s="33">
        <v>0.29</v>
      </c>
      <c r="Q159" s="66">
        <v>0.25</v>
      </c>
      <c r="R159" s="45"/>
      <c r="S159" s="33">
        <v>3.7</v>
      </c>
      <c r="T159" s="45">
        <v>0.01</v>
      </c>
      <c r="U159" s="44"/>
      <c r="V159" s="42">
        <f t="shared" si="170"/>
        <v>14.389999999999999</v>
      </c>
      <c r="W159" s="42">
        <v>3.57</v>
      </c>
      <c r="X159" s="48">
        <f t="shared" si="171"/>
        <v>17.959999999999997</v>
      </c>
      <c r="Y159" s="38">
        <f t="shared" si="172"/>
        <v>4.220000000000001</v>
      </c>
      <c r="Z159" s="39">
        <v>18.61</v>
      </c>
      <c r="AA159" s="49">
        <f t="shared" si="173"/>
        <v>17.521919999999998</v>
      </c>
      <c r="AB159" s="44">
        <v>16.64</v>
      </c>
      <c r="AC159" s="48">
        <f t="shared" si="174"/>
        <v>7.932692307692291</v>
      </c>
      <c r="AD159" s="41">
        <f t="shared" si="175"/>
        <v>1.0620982175469356</v>
      </c>
      <c r="AE159" s="49">
        <f t="shared" si="176"/>
        <v>-13.327901782453063</v>
      </c>
      <c r="AF159" s="49">
        <f t="shared" si="177"/>
        <v>-473.3305821415424</v>
      </c>
      <c r="AG159" s="42">
        <v>343.7</v>
      </c>
      <c r="AJ159" s="30">
        <f t="shared" si="140"/>
        <v>611.786</v>
      </c>
      <c r="AK159" s="30">
        <f t="shared" si="141"/>
        <v>594.601</v>
      </c>
      <c r="AL159" s="30">
        <f t="shared" si="142"/>
        <v>0</v>
      </c>
      <c r="AM159" s="30">
        <f t="shared" si="143"/>
        <v>0</v>
      </c>
      <c r="AN159" s="30">
        <f t="shared" si="144"/>
        <v>0</v>
      </c>
      <c r="AO159" s="30">
        <f t="shared" si="145"/>
        <v>82.488</v>
      </c>
      <c r="AP159" s="30">
        <f t="shared" si="146"/>
        <v>0</v>
      </c>
      <c r="AQ159" s="30">
        <f t="shared" si="147"/>
        <v>0</v>
      </c>
      <c r="AR159" s="30">
        <f t="shared" si="148"/>
        <v>1615.39</v>
      </c>
      <c r="AS159" s="30">
        <f t="shared" si="149"/>
        <v>213.094</v>
      </c>
      <c r="AT159" s="30">
        <f t="shared" si="150"/>
        <v>206.22000000000003</v>
      </c>
      <c r="AU159" s="30">
        <f t="shared" si="151"/>
        <v>103.11000000000001</v>
      </c>
      <c r="AV159" s="30">
        <f t="shared" si="152"/>
        <v>58.429</v>
      </c>
      <c r="AW159" s="30">
        <f t="shared" si="153"/>
        <v>99.67299999999999</v>
      </c>
      <c r="AX159" s="30">
        <f t="shared" si="154"/>
        <v>85.925</v>
      </c>
      <c r="AY159" s="30">
        <f t="shared" si="155"/>
        <v>0</v>
      </c>
      <c r="AZ159" s="30">
        <f t="shared" si="156"/>
        <v>1271.69</v>
      </c>
      <c r="BA159" s="30">
        <f t="shared" si="157"/>
        <v>3.437</v>
      </c>
      <c r="BB159" s="30">
        <f t="shared" si="158"/>
        <v>0</v>
      </c>
      <c r="BC159" s="30">
        <f t="shared" si="159"/>
        <v>4945.843</v>
      </c>
      <c r="BD159" s="30">
        <f t="shared" si="160"/>
        <v>1450.4140000000002</v>
      </c>
      <c r="BE159" s="30">
        <f t="shared" si="161"/>
        <v>6396.257</v>
      </c>
      <c r="IQ159"/>
      <c r="IR159"/>
      <c r="IS159"/>
      <c r="IT159"/>
      <c r="IU159"/>
      <c r="IV159"/>
    </row>
    <row r="160" spans="1:256" s="42" customFormat="1" ht="12.75">
      <c r="A160" s="42">
        <v>139</v>
      </c>
      <c r="B160" s="59" t="s">
        <v>220</v>
      </c>
      <c r="C160" s="44">
        <v>1.78</v>
      </c>
      <c r="D160" s="66">
        <v>1.73</v>
      </c>
      <c r="E160" s="45"/>
      <c r="F160" s="45"/>
      <c r="G160" s="45"/>
      <c r="H160" s="45">
        <v>0.24</v>
      </c>
      <c r="I160" s="45">
        <v>0.05</v>
      </c>
      <c r="J160" s="45"/>
      <c r="K160" s="33">
        <v>4.7</v>
      </c>
      <c r="L160" s="34">
        <v>0.62</v>
      </c>
      <c r="M160" s="34">
        <v>0.61</v>
      </c>
      <c r="N160" s="33">
        <v>0.30000000000000004</v>
      </c>
      <c r="O160" s="45">
        <v>0.17</v>
      </c>
      <c r="P160" s="33">
        <v>0.29</v>
      </c>
      <c r="Q160" s="66">
        <v>0.25</v>
      </c>
      <c r="R160" s="45">
        <v>1.17</v>
      </c>
      <c r="S160" s="33">
        <v>3.7</v>
      </c>
      <c r="T160" s="45">
        <v>0.01</v>
      </c>
      <c r="U160" s="45"/>
      <c r="V160" s="42">
        <f t="shared" si="170"/>
        <v>15.62</v>
      </c>
      <c r="W160" s="42">
        <v>3.55</v>
      </c>
      <c r="X160" s="48">
        <f t="shared" si="171"/>
        <v>19.169999999999998</v>
      </c>
      <c r="Y160" s="38">
        <f t="shared" si="172"/>
        <v>4.220000000000001</v>
      </c>
      <c r="Z160" s="39">
        <v>19.84</v>
      </c>
      <c r="AA160" s="49">
        <f t="shared" si="173"/>
        <v>18.680220000000002</v>
      </c>
      <c r="AB160" s="44">
        <v>17.740000000000002</v>
      </c>
      <c r="AC160" s="48">
        <f t="shared" si="174"/>
        <v>8.06087936865838</v>
      </c>
      <c r="AD160" s="41">
        <f t="shared" si="175"/>
        <v>1.0620859925632566</v>
      </c>
      <c r="AE160" s="49">
        <f t="shared" si="176"/>
        <v>-14.557914007436743</v>
      </c>
      <c r="AF160" s="49">
        <f t="shared" si="177"/>
        <v>-510.08208471652796</v>
      </c>
      <c r="AG160" s="42">
        <v>2910.5</v>
      </c>
      <c r="AJ160" s="30">
        <f t="shared" si="140"/>
        <v>5180.6900000000005</v>
      </c>
      <c r="AK160" s="30">
        <f t="shared" si="141"/>
        <v>5035.165</v>
      </c>
      <c r="AL160" s="30">
        <f t="shared" si="142"/>
        <v>0</v>
      </c>
      <c r="AM160" s="30">
        <f t="shared" si="143"/>
        <v>0</v>
      </c>
      <c r="AN160" s="30">
        <f t="shared" si="144"/>
        <v>0</v>
      </c>
      <c r="AO160" s="30">
        <f t="shared" si="145"/>
        <v>698.52</v>
      </c>
      <c r="AP160" s="30">
        <f t="shared" si="146"/>
        <v>145.525</v>
      </c>
      <c r="AQ160" s="30">
        <f t="shared" si="147"/>
        <v>0</v>
      </c>
      <c r="AR160" s="30">
        <f t="shared" si="148"/>
        <v>13679.35</v>
      </c>
      <c r="AS160" s="30">
        <f t="shared" si="149"/>
        <v>1804.51</v>
      </c>
      <c r="AT160" s="30">
        <f t="shared" si="150"/>
        <v>1775.405</v>
      </c>
      <c r="AU160" s="30">
        <f t="shared" si="151"/>
        <v>873.1500000000001</v>
      </c>
      <c r="AV160" s="30">
        <f t="shared" si="152"/>
        <v>494.785</v>
      </c>
      <c r="AW160" s="30">
        <f t="shared" si="153"/>
        <v>844.045</v>
      </c>
      <c r="AX160" s="30">
        <f t="shared" si="154"/>
        <v>727.625</v>
      </c>
      <c r="AY160" s="30">
        <f t="shared" si="155"/>
        <v>3405.285</v>
      </c>
      <c r="AZ160" s="30">
        <f t="shared" si="156"/>
        <v>10768.85</v>
      </c>
      <c r="BA160" s="30">
        <f t="shared" si="157"/>
        <v>29.105</v>
      </c>
      <c r="BB160" s="30">
        <f t="shared" si="158"/>
        <v>0</v>
      </c>
      <c r="BC160" s="30">
        <f t="shared" si="159"/>
        <v>45462.009999999995</v>
      </c>
      <c r="BD160" s="30">
        <f t="shared" si="160"/>
        <v>12282.310000000001</v>
      </c>
      <c r="BE160" s="30">
        <f t="shared" si="161"/>
        <v>57744.32</v>
      </c>
      <c r="IQ160"/>
      <c r="IR160"/>
      <c r="IS160"/>
      <c r="IT160"/>
      <c r="IU160"/>
      <c r="IV160"/>
    </row>
    <row r="161" spans="1:256" s="42" customFormat="1" ht="12.75">
      <c r="A161" s="42">
        <v>140</v>
      </c>
      <c r="B161" s="59" t="s">
        <v>221</v>
      </c>
      <c r="C161" s="44">
        <v>1.78</v>
      </c>
      <c r="D161" s="66">
        <v>1.73</v>
      </c>
      <c r="E161" s="45"/>
      <c r="F161" s="45"/>
      <c r="G161" s="45"/>
      <c r="H161" s="45">
        <v>0.24</v>
      </c>
      <c r="I161" s="45"/>
      <c r="J161" s="45"/>
      <c r="K161" s="33">
        <v>4.7</v>
      </c>
      <c r="L161" s="34">
        <v>0.62</v>
      </c>
      <c r="M161" s="46">
        <v>0.6000000000000001</v>
      </c>
      <c r="N161" s="33">
        <v>0.30000000000000004</v>
      </c>
      <c r="O161" s="45">
        <v>0.17</v>
      </c>
      <c r="P161" s="33">
        <v>0.29</v>
      </c>
      <c r="Q161" s="66">
        <v>0.25</v>
      </c>
      <c r="R161" s="45"/>
      <c r="S161" s="33">
        <v>3.7</v>
      </c>
      <c r="T161" s="45">
        <v>0.01</v>
      </c>
      <c r="U161" s="44"/>
      <c r="V161" s="42">
        <f t="shared" si="170"/>
        <v>14.389999999999999</v>
      </c>
      <c r="W161" s="42">
        <v>3.57</v>
      </c>
      <c r="X161" s="48">
        <f t="shared" si="171"/>
        <v>17.959999999999997</v>
      </c>
      <c r="Y161" s="38">
        <f t="shared" si="172"/>
        <v>4.220000000000001</v>
      </c>
      <c r="Z161" s="39">
        <v>18.61</v>
      </c>
      <c r="AA161" s="49">
        <f t="shared" si="173"/>
        <v>17.521919999999998</v>
      </c>
      <c r="AB161" s="44">
        <v>16.64</v>
      </c>
      <c r="AC161" s="48">
        <f t="shared" si="174"/>
        <v>7.932692307692291</v>
      </c>
      <c r="AD161" s="41">
        <f t="shared" si="175"/>
        <v>1.0620982175469356</v>
      </c>
      <c r="AE161" s="49">
        <f t="shared" si="176"/>
        <v>-13.327901782453063</v>
      </c>
      <c r="AF161" s="49">
        <f t="shared" si="177"/>
        <v>-473.3305821415424</v>
      </c>
      <c r="AG161" s="42">
        <v>355.4</v>
      </c>
      <c r="AJ161" s="30">
        <f t="shared" si="140"/>
        <v>632.612</v>
      </c>
      <c r="AK161" s="30">
        <f t="shared" si="141"/>
        <v>614.842</v>
      </c>
      <c r="AL161" s="30">
        <f t="shared" si="142"/>
        <v>0</v>
      </c>
      <c r="AM161" s="30">
        <f t="shared" si="143"/>
        <v>0</v>
      </c>
      <c r="AN161" s="30">
        <f t="shared" si="144"/>
        <v>0</v>
      </c>
      <c r="AO161" s="30">
        <f t="shared" si="145"/>
        <v>85.29599999999999</v>
      </c>
      <c r="AP161" s="30">
        <f t="shared" si="146"/>
        <v>0</v>
      </c>
      <c r="AQ161" s="30">
        <f t="shared" si="147"/>
        <v>0</v>
      </c>
      <c r="AR161" s="30">
        <f t="shared" si="148"/>
        <v>1670.3799999999999</v>
      </c>
      <c r="AS161" s="30">
        <f t="shared" si="149"/>
        <v>220.34799999999998</v>
      </c>
      <c r="AT161" s="30">
        <f t="shared" si="150"/>
        <v>213.24</v>
      </c>
      <c r="AU161" s="30">
        <f t="shared" si="151"/>
        <v>106.62</v>
      </c>
      <c r="AV161" s="30">
        <f t="shared" si="152"/>
        <v>60.418</v>
      </c>
      <c r="AW161" s="30">
        <f t="shared" si="153"/>
        <v>103.06599999999999</v>
      </c>
      <c r="AX161" s="30">
        <f t="shared" si="154"/>
        <v>88.85</v>
      </c>
      <c r="AY161" s="30">
        <f t="shared" si="155"/>
        <v>0</v>
      </c>
      <c r="AZ161" s="30">
        <f t="shared" si="156"/>
        <v>1314.98</v>
      </c>
      <c r="BA161" s="30">
        <f t="shared" si="157"/>
        <v>3.554</v>
      </c>
      <c r="BB161" s="30">
        <f t="shared" si="158"/>
        <v>0</v>
      </c>
      <c r="BC161" s="30">
        <f t="shared" si="159"/>
        <v>5114.205999999999</v>
      </c>
      <c r="BD161" s="30">
        <f t="shared" si="160"/>
        <v>1499.7880000000002</v>
      </c>
      <c r="BE161" s="30">
        <f t="shared" si="161"/>
        <v>6613.994</v>
      </c>
      <c r="IQ161"/>
      <c r="IR161"/>
      <c r="IS161"/>
      <c r="IT161"/>
      <c r="IU161"/>
      <c r="IV161"/>
    </row>
    <row r="162" spans="1:256" s="42" customFormat="1" ht="12.75">
      <c r="A162" s="42">
        <v>141</v>
      </c>
      <c r="B162" s="59" t="s">
        <v>222</v>
      </c>
      <c r="C162" s="44">
        <v>1.78</v>
      </c>
      <c r="D162" s="66">
        <v>1.73</v>
      </c>
      <c r="E162" s="45"/>
      <c r="F162" s="45"/>
      <c r="G162" s="45"/>
      <c r="H162" s="45">
        <v>0.24</v>
      </c>
      <c r="I162" s="45"/>
      <c r="J162" s="45"/>
      <c r="K162" s="33">
        <v>4.7</v>
      </c>
      <c r="L162" s="34">
        <v>0.62</v>
      </c>
      <c r="M162" s="46">
        <v>0.6000000000000001</v>
      </c>
      <c r="N162" s="33">
        <v>0.30000000000000004</v>
      </c>
      <c r="O162" s="45">
        <v>0.17</v>
      </c>
      <c r="P162" s="33">
        <v>0.29</v>
      </c>
      <c r="Q162" s="66">
        <v>0.25</v>
      </c>
      <c r="R162" s="45"/>
      <c r="S162" s="33">
        <v>3.7</v>
      </c>
      <c r="T162" s="45">
        <v>0.01</v>
      </c>
      <c r="U162" s="44"/>
      <c r="V162" s="42">
        <f t="shared" si="170"/>
        <v>14.389999999999999</v>
      </c>
      <c r="W162" s="42">
        <v>3.57</v>
      </c>
      <c r="X162" s="48">
        <f t="shared" si="171"/>
        <v>17.959999999999997</v>
      </c>
      <c r="Y162" s="38">
        <f t="shared" si="172"/>
        <v>4.220000000000001</v>
      </c>
      <c r="Z162" s="39">
        <v>18.61</v>
      </c>
      <c r="AA162" s="49">
        <f t="shared" si="173"/>
        <v>17.521919999999998</v>
      </c>
      <c r="AB162" s="44">
        <v>16.64</v>
      </c>
      <c r="AC162" s="48">
        <f t="shared" si="174"/>
        <v>7.932692307692291</v>
      </c>
      <c r="AD162" s="41">
        <f t="shared" si="175"/>
        <v>1.0620982175469356</v>
      </c>
      <c r="AE162" s="49">
        <f t="shared" si="176"/>
        <v>-13.327901782453063</v>
      </c>
      <c r="AF162" s="49">
        <f t="shared" si="177"/>
        <v>-473.3305821415424</v>
      </c>
      <c r="AG162" s="42">
        <v>336.9</v>
      </c>
      <c r="AJ162" s="30">
        <f t="shared" si="140"/>
        <v>599.682</v>
      </c>
      <c r="AK162" s="30">
        <f t="shared" si="141"/>
        <v>582.837</v>
      </c>
      <c r="AL162" s="30">
        <f t="shared" si="142"/>
        <v>0</v>
      </c>
      <c r="AM162" s="30">
        <f t="shared" si="143"/>
        <v>0</v>
      </c>
      <c r="AN162" s="30">
        <f t="shared" si="144"/>
        <v>0</v>
      </c>
      <c r="AO162" s="30">
        <f t="shared" si="145"/>
        <v>80.856</v>
      </c>
      <c r="AP162" s="30">
        <f t="shared" si="146"/>
        <v>0</v>
      </c>
      <c r="AQ162" s="30">
        <f t="shared" si="147"/>
        <v>0</v>
      </c>
      <c r="AR162" s="30">
        <f t="shared" si="148"/>
        <v>1583.43</v>
      </c>
      <c r="AS162" s="30">
        <f t="shared" si="149"/>
        <v>208.878</v>
      </c>
      <c r="AT162" s="30">
        <f t="shared" si="150"/>
        <v>202.14000000000001</v>
      </c>
      <c r="AU162" s="30">
        <f t="shared" si="151"/>
        <v>101.07000000000001</v>
      </c>
      <c r="AV162" s="30">
        <f t="shared" si="152"/>
        <v>57.273</v>
      </c>
      <c r="AW162" s="30">
        <f t="shared" si="153"/>
        <v>97.701</v>
      </c>
      <c r="AX162" s="30">
        <f t="shared" si="154"/>
        <v>84.225</v>
      </c>
      <c r="AY162" s="30">
        <f t="shared" si="155"/>
        <v>0</v>
      </c>
      <c r="AZ162" s="30">
        <f t="shared" si="156"/>
        <v>1246.53</v>
      </c>
      <c r="BA162" s="30">
        <f t="shared" si="157"/>
        <v>3.3689999999999998</v>
      </c>
      <c r="BB162" s="30">
        <f t="shared" si="158"/>
        <v>0</v>
      </c>
      <c r="BC162" s="30">
        <f t="shared" si="159"/>
        <v>4847.990999999999</v>
      </c>
      <c r="BD162" s="30">
        <f t="shared" si="160"/>
        <v>1421.718</v>
      </c>
      <c r="BE162" s="30">
        <f t="shared" si="161"/>
        <v>6269.709</v>
      </c>
      <c r="IQ162"/>
      <c r="IR162"/>
      <c r="IS162"/>
      <c r="IT162"/>
      <c r="IU162"/>
      <c r="IV162"/>
    </row>
    <row r="163" spans="1:256" s="42" customFormat="1" ht="12.75">
      <c r="A163" s="42">
        <v>142</v>
      </c>
      <c r="B163" s="59" t="s">
        <v>223</v>
      </c>
      <c r="C163" s="44">
        <v>1.78</v>
      </c>
      <c r="D163" s="66">
        <v>1.73</v>
      </c>
      <c r="E163" s="45"/>
      <c r="F163" s="45"/>
      <c r="G163" s="45"/>
      <c r="H163" s="45">
        <v>0.24</v>
      </c>
      <c r="I163" s="45"/>
      <c r="J163" s="45"/>
      <c r="K163" s="33">
        <v>4.7</v>
      </c>
      <c r="L163" s="34">
        <v>0.62</v>
      </c>
      <c r="M163" s="46">
        <v>0.6000000000000001</v>
      </c>
      <c r="N163" s="33">
        <v>0.30000000000000004</v>
      </c>
      <c r="O163" s="45">
        <v>0.17</v>
      </c>
      <c r="P163" s="33">
        <v>0.29</v>
      </c>
      <c r="Q163" s="66">
        <v>0.25</v>
      </c>
      <c r="R163" s="45"/>
      <c r="S163" s="33">
        <v>3.7</v>
      </c>
      <c r="T163" s="45">
        <v>0.01</v>
      </c>
      <c r="U163" s="44"/>
      <c r="V163" s="42">
        <f t="shared" si="170"/>
        <v>14.389999999999999</v>
      </c>
      <c r="W163" s="42">
        <v>3.57</v>
      </c>
      <c r="X163" s="48">
        <f t="shared" si="171"/>
        <v>17.959999999999997</v>
      </c>
      <c r="Y163" s="38">
        <f t="shared" si="172"/>
        <v>4.220000000000001</v>
      </c>
      <c r="Z163" s="39">
        <v>18.61</v>
      </c>
      <c r="AA163" s="49">
        <f t="shared" si="173"/>
        <v>17.521919999999998</v>
      </c>
      <c r="AB163" s="44">
        <v>16.64</v>
      </c>
      <c r="AC163" s="48">
        <f t="shared" si="174"/>
        <v>7.932692307692291</v>
      </c>
      <c r="AD163" s="41">
        <f t="shared" si="175"/>
        <v>1.0620982175469356</v>
      </c>
      <c r="AE163" s="49">
        <f t="shared" si="176"/>
        <v>-13.327901782453063</v>
      </c>
      <c r="AF163" s="49">
        <f t="shared" si="177"/>
        <v>-473.3305821415424</v>
      </c>
      <c r="AG163" s="42">
        <v>344.5</v>
      </c>
      <c r="AJ163" s="30">
        <f t="shared" si="140"/>
        <v>613.21</v>
      </c>
      <c r="AK163" s="30">
        <f t="shared" si="141"/>
        <v>595.985</v>
      </c>
      <c r="AL163" s="30">
        <f t="shared" si="142"/>
        <v>0</v>
      </c>
      <c r="AM163" s="30">
        <f t="shared" si="143"/>
        <v>0</v>
      </c>
      <c r="AN163" s="30">
        <f t="shared" si="144"/>
        <v>0</v>
      </c>
      <c r="AO163" s="30">
        <f t="shared" si="145"/>
        <v>82.67999999999999</v>
      </c>
      <c r="AP163" s="30">
        <f t="shared" si="146"/>
        <v>0</v>
      </c>
      <c r="AQ163" s="30">
        <f t="shared" si="147"/>
        <v>0</v>
      </c>
      <c r="AR163" s="30">
        <f t="shared" si="148"/>
        <v>1619.15</v>
      </c>
      <c r="AS163" s="30">
        <f t="shared" si="149"/>
        <v>213.59</v>
      </c>
      <c r="AT163" s="30">
        <f t="shared" si="150"/>
        <v>206.70000000000002</v>
      </c>
      <c r="AU163" s="30">
        <f t="shared" si="151"/>
        <v>103.35000000000001</v>
      </c>
      <c r="AV163" s="30">
        <f t="shared" si="152"/>
        <v>58.565000000000005</v>
      </c>
      <c r="AW163" s="30">
        <f t="shared" si="153"/>
        <v>99.90499999999999</v>
      </c>
      <c r="AX163" s="30">
        <f t="shared" si="154"/>
        <v>86.125</v>
      </c>
      <c r="AY163" s="30">
        <f t="shared" si="155"/>
        <v>0</v>
      </c>
      <c r="AZ163" s="30">
        <f t="shared" si="156"/>
        <v>1274.65</v>
      </c>
      <c r="BA163" s="30">
        <f t="shared" si="157"/>
        <v>3.4450000000000003</v>
      </c>
      <c r="BB163" s="30">
        <f t="shared" si="158"/>
        <v>0</v>
      </c>
      <c r="BC163" s="30">
        <f t="shared" si="159"/>
        <v>4957.355</v>
      </c>
      <c r="BD163" s="30">
        <f t="shared" si="160"/>
        <v>1453.7900000000002</v>
      </c>
      <c r="BE163" s="30">
        <f t="shared" si="161"/>
        <v>6411.1449999999995</v>
      </c>
      <c r="IQ163"/>
      <c r="IR163"/>
      <c r="IS163"/>
      <c r="IT163"/>
      <c r="IU163"/>
      <c r="IV163"/>
    </row>
    <row r="164" spans="1:256" s="42" customFormat="1" ht="12.75">
      <c r="A164" s="42">
        <v>143</v>
      </c>
      <c r="B164" s="59" t="s">
        <v>224</v>
      </c>
      <c r="C164" s="44">
        <v>1.78</v>
      </c>
      <c r="D164" s="66">
        <v>1.73</v>
      </c>
      <c r="E164" s="45"/>
      <c r="F164" s="45"/>
      <c r="G164" s="45"/>
      <c r="H164" s="45">
        <v>0.24</v>
      </c>
      <c r="I164" s="45"/>
      <c r="J164" s="45"/>
      <c r="K164" s="33">
        <v>4.7</v>
      </c>
      <c r="L164" s="34">
        <v>0.62</v>
      </c>
      <c r="M164" s="46">
        <v>0.6000000000000001</v>
      </c>
      <c r="N164" s="33">
        <v>0.30000000000000004</v>
      </c>
      <c r="O164" s="45">
        <v>0.17</v>
      </c>
      <c r="P164" s="33">
        <v>0.29</v>
      </c>
      <c r="Q164" s="66">
        <v>0.25</v>
      </c>
      <c r="R164" s="45"/>
      <c r="S164" s="33">
        <v>3.7</v>
      </c>
      <c r="T164" s="45">
        <v>0.01</v>
      </c>
      <c r="U164" s="44"/>
      <c r="V164" s="42">
        <f t="shared" si="170"/>
        <v>14.389999999999999</v>
      </c>
      <c r="W164" s="42">
        <v>3.57</v>
      </c>
      <c r="X164" s="48">
        <f t="shared" si="171"/>
        <v>17.959999999999997</v>
      </c>
      <c r="Y164" s="38">
        <f t="shared" si="172"/>
        <v>4.220000000000001</v>
      </c>
      <c r="Z164" s="39">
        <v>18.61</v>
      </c>
      <c r="AA164" s="49">
        <f t="shared" si="173"/>
        <v>17.521919999999998</v>
      </c>
      <c r="AB164" s="44">
        <v>16.64</v>
      </c>
      <c r="AC164" s="48">
        <f t="shared" si="174"/>
        <v>7.932692307692291</v>
      </c>
      <c r="AD164" s="41">
        <f t="shared" si="175"/>
        <v>1.0620982175469356</v>
      </c>
      <c r="AE164" s="49">
        <f t="shared" si="176"/>
        <v>-13.327901782453063</v>
      </c>
      <c r="AF164" s="49">
        <f t="shared" si="177"/>
        <v>-473.3305821415424</v>
      </c>
      <c r="AG164" s="42">
        <v>425.1</v>
      </c>
      <c r="AJ164" s="30">
        <f t="shared" si="140"/>
        <v>756.678</v>
      </c>
      <c r="AK164" s="30">
        <f t="shared" si="141"/>
        <v>735.423</v>
      </c>
      <c r="AL164" s="30">
        <f t="shared" si="142"/>
        <v>0</v>
      </c>
      <c r="AM164" s="30">
        <f t="shared" si="143"/>
        <v>0</v>
      </c>
      <c r="AN164" s="30">
        <f t="shared" si="144"/>
        <v>0</v>
      </c>
      <c r="AO164" s="30">
        <f t="shared" si="145"/>
        <v>102.024</v>
      </c>
      <c r="AP164" s="30">
        <f t="shared" si="146"/>
        <v>0</v>
      </c>
      <c r="AQ164" s="30">
        <f t="shared" si="147"/>
        <v>0</v>
      </c>
      <c r="AR164" s="30">
        <f t="shared" si="148"/>
        <v>1997.9700000000003</v>
      </c>
      <c r="AS164" s="30">
        <f t="shared" si="149"/>
        <v>263.562</v>
      </c>
      <c r="AT164" s="30">
        <f t="shared" si="150"/>
        <v>255.06000000000006</v>
      </c>
      <c r="AU164" s="30">
        <f t="shared" si="151"/>
        <v>127.53000000000003</v>
      </c>
      <c r="AV164" s="30">
        <f t="shared" si="152"/>
        <v>72.26700000000001</v>
      </c>
      <c r="AW164" s="30">
        <f t="shared" si="153"/>
        <v>123.279</v>
      </c>
      <c r="AX164" s="30">
        <f t="shared" si="154"/>
        <v>106.275</v>
      </c>
      <c r="AY164" s="30">
        <f t="shared" si="155"/>
        <v>0</v>
      </c>
      <c r="AZ164" s="30">
        <f t="shared" si="156"/>
        <v>1572.8700000000001</v>
      </c>
      <c r="BA164" s="30">
        <f t="shared" si="157"/>
        <v>4.251</v>
      </c>
      <c r="BB164" s="30">
        <f t="shared" si="158"/>
        <v>0</v>
      </c>
      <c r="BC164" s="30">
        <f t="shared" si="159"/>
        <v>6117.188999999999</v>
      </c>
      <c r="BD164" s="30">
        <f t="shared" si="160"/>
        <v>1793.9220000000005</v>
      </c>
      <c r="BE164" s="30">
        <f t="shared" si="161"/>
        <v>7911.111</v>
      </c>
      <c r="IQ164"/>
      <c r="IR164"/>
      <c r="IS164"/>
      <c r="IT164"/>
      <c r="IU164"/>
      <c r="IV164"/>
    </row>
    <row r="165" spans="1:256" s="42" customFormat="1" ht="12.75">
      <c r="A165" s="42">
        <v>144</v>
      </c>
      <c r="B165" s="59" t="s">
        <v>225</v>
      </c>
      <c r="C165" s="44">
        <v>1.78</v>
      </c>
      <c r="D165" s="66">
        <v>1.73</v>
      </c>
      <c r="E165" s="45"/>
      <c r="F165" s="45"/>
      <c r="G165" s="45"/>
      <c r="H165" s="45">
        <v>0.24</v>
      </c>
      <c r="I165" s="45"/>
      <c r="J165" s="45"/>
      <c r="K165" s="33">
        <v>4.7</v>
      </c>
      <c r="L165" s="34">
        <v>0.62</v>
      </c>
      <c r="M165" s="46">
        <v>0.6000000000000001</v>
      </c>
      <c r="N165" s="33">
        <v>0.30000000000000004</v>
      </c>
      <c r="O165" s="45">
        <v>0.17</v>
      </c>
      <c r="P165" s="33">
        <v>0.29</v>
      </c>
      <c r="Q165" s="66">
        <v>0.25</v>
      </c>
      <c r="R165" s="45"/>
      <c r="S165" s="33">
        <v>3.7</v>
      </c>
      <c r="T165" s="45">
        <v>0.01</v>
      </c>
      <c r="U165" s="44"/>
      <c r="V165" s="42">
        <f t="shared" si="170"/>
        <v>14.389999999999999</v>
      </c>
      <c r="W165" s="42">
        <v>3.57</v>
      </c>
      <c r="X165" s="48">
        <f t="shared" si="171"/>
        <v>17.959999999999997</v>
      </c>
      <c r="Y165" s="38">
        <f t="shared" si="172"/>
        <v>4.220000000000001</v>
      </c>
      <c r="Z165" s="39">
        <v>18.61</v>
      </c>
      <c r="AA165" s="49">
        <f t="shared" si="173"/>
        <v>17.521919999999998</v>
      </c>
      <c r="AB165" s="44">
        <v>16.64</v>
      </c>
      <c r="AC165" s="48">
        <f t="shared" si="174"/>
        <v>7.932692307692291</v>
      </c>
      <c r="AD165" s="41">
        <f t="shared" si="175"/>
        <v>1.0620982175469356</v>
      </c>
      <c r="AE165" s="49">
        <f t="shared" si="176"/>
        <v>-13.327901782453063</v>
      </c>
      <c r="AF165" s="49">
        <f t="shared" si="177"/>
        <v>-473.3305821415424</v>
      </c>
      <c r="AG165" s="42">
        <v>353.6</v>
      </c>
      <c r="AJ165" s="30">
        <f t="shared" si="140"/>
        <v>629.408</v>
      </c>
      <c r="AK165" s="30">
        <f t="shared" si="141"/>
        <v>611.7280000000001</v>
      </c>
      <c r="AL165" s="30">
        <f t="shared" si="142"/>
        <v>0</v>
      </c>
      <c r="AM165" s="30">
        <f t="shared" si="143"/>
        <v>0</v>
      </c>
      <c r="AN165" s="30">
        <f t="shared" si="144"/>
        <v>0</v>
      </c>
      <c r="AO165" s="30">
        <f t="shared" si="145"/>
        <v>84.864</v>
      </c>
      <c r="AP165" s="30">
        <f t="shared" si="146"/>
        <v>0</v>
      </c>
      <c r="AQ165" s="30">
        <f t="shared" si="147"/>
        <v>0</v>
      </c>
      <c r="AR165" s="30">
        <f t="shared" si="148"/>
        <v>1661.92</v>
      </c>
      <c r="AS165" s="30">
        <f t="shared" si="149"/>
        <v>219.232</v>
      </c>
      <c r="AT165" s="30">
        <f t="shared" si="150"/>
        <v>212.16000000000005</v>
      </c>
      <c r="AU165" s="30">
        <f t="shared" si="151"/>
        <v>106.08000000000003</v>
      </c>
      <c r="AV165" s="30">
        <f t="shared" si="152"/>
        <v>60.11200000000001</v>
      </c>
      <c r="AW165" s="30">
        <f t="shared" si="153"/>
        <v>102.544</v>
      </c>
      <c r="AX165" s="30">
        <f t="shared" si="154"/>
        <v>88.4</v>
      </c>
      <c r="AY165" s="30">
        <f t="shared" si="155"/>
        <v>0</v>
      </c>
      <c r="AZ165" s="30">
        <f t="shared" si="156"/>
        <v>1308.3200000000002</v>
      </c>
      <c r="BA165" s="30">
        <f t="shared" si="157"/>
        <v>3.5360000000000005</v>
      </c>
      <c r="BB165" s="30">
        <f t="shared" si="158"/>
        <v>0</v>
      </c>
      <c r="BC165" s="30">
        <f t="shared" si="159"/>
        <v>5088.304</v>
      </c>
      <c r="BD165" s="30">
        <f t="shared" si="160"/>
        <v>1492.1920000000002</v>
      </c>
      <c r="BE165" s="30">
        <f t="shared" si="161"/>
        <v>6580.496</v>
      </c>
      <c r="IQ165"/>
      <c r="IR165"/>
      <c r="IS165"/>
      <c r="IT165"/>
      <c r="IU165"/>
      <c r="IV165"/>
    </row>
    <row r="166" spans="1:256" s="42" customFormat="1" ht="12.75">
      <c r="A166" s="42">
        <v>145</v>
      </c>
      <c r="B166" s="59" t="s">
        <v>226</v>
      </c>
      <c r="C166" s="44">
        <v>1.78</v>
      </c>
      <c r="D166" s="66">
        <v>1.73</v>
      </c>
      <c r="E166" s="45"/>
      <c r="F166" s="45"/>
      <c r="G166" s="45"/>
      <c r="H166" s="45">
        <v>0.24</v>
      </c>
      <c r="I166" s="45"/>
      <c r="J166" s="45"/>
      <c r="K166" s="33">
        <v>4.7</v>
      </c>
      <c r="L166" s="34">
        <v>0.62</v>
      </c>
      <c r="M166" s="46">
        <v>0.6000000000000001</v>
      </c>
      <c r="N166" s="33">
        <v>0.30000000000000004</v>
      </c>
      <c r="O166" s="45">
        <v>0.17</v>
      </c>
      <c r="P166" s="33">
        <v>0.29</v>
      </c>
      <c r="Q166" s="66">
        <v>0.25</v>
      </c>
      <c r="R166" s="45"/>
      <c r="S166" s="33">
        <v>3.7</v>
      </c>
      <c r="T166" s="45">
        <v>0.01</v>
      </c>
      <c r="U166" s="44"/>
      <c r="V166" s="42">
        <f t="shared" si="170"/>
        <v>14.389999999999999</v>
      </c>
      <c r="W166" s="42">
        <v>3.57</v>
      </c>
      <c r="X166" s="48">
        <f t="shared" si="171"/>
        <v>17.959999999999997</v>
      </c>
      <c r="Y166" s="38">
        <f t="shared" si="172"/>
        <v>4.220000000000001</v>
      </c>
      <c r="Z166" s="39">
        <v>18.61</v>
      </c>
      <c r="AA166" s="49">
        <f t="shared" si="173"/>
        <v>17.521919999999998</v>
      </c>
      <c r="AB166" s="44">
        <v>16.64</v>
      </c>
      <c r="AC166" s="48">
        <f t="shared" si="174"/>
        <v>7.932692307692291</v>
      </c>
      <c r="AD166" s="41">
        <f t="shared" si="175"/>
        <v>1.0620982175469356</v>
      </c>
      <c r="AE166" s="49">
        <f t="shared" si="176"/>
        <v>-13.327901782453063</v>
      </c>
      <c r="AF166" s="49">
        <f t="shared" si="177"/>
        <v>-473.3305821415424</v>
      </c>
      <c r="AG166" s="42">
        <v>398.3</v>
      </c>
      <c r="AJ166" s="30">
        <f t="shared" si="140"/>
        <v>708.974</v>
      </c>
      <c r="AK166" s="30">
        <f t="shared" si="141"/>
        <v>689.059</v>
      </c>
      <c r="AL166" s="30">
        <f t="shared" si="142"/>
        <v>0</v>
      </c>
      <c r="AM166" s="30">
        <f t="shared" si="143"/>
        <v>0</v>
      </c>
      <c r="AN166" s="30">
        <f t="shared" si="144"/>
        <v>0</v>
      </c>
      <c r="AO166" s="30">
        <f t="shared" si="145"/>
        <v>95.592</v>
      </c>
      <c r="AP166" s="30">
        <f t="shared" si="146"/>
        <v>0</v>
      </c>
      <c r="AQ166" s="30">
        <f t="shared" si="147"/>
        <v>0</v>
      </c>
      <c r="AR166" s="30">
        <f t="shared" si="148"/>
        <v>1872.0100000000002</v>
      </c>
      <c r="AS166" s="30">
        <f t="shared" si="149"/>
        <v>246.946</v>
      </c>
      <c r="AT166" s="30">
        <f t="shared" si="150"/>
        <v>238.98000000000005</v>
      </c>
      <c r="AU166" s="30">
        <f t="shared" si="151"/>
        <v>119.49000000000002</v>
      </c>
      <c r="AV166" s="30">
        <f t="shared" si="152"/>
        <v>67.71100000000001</v>
      </c>
      <c r="AW166" s="30">
        <f t="shared" si="153"/>
        <v>115.50699999999999</v>
      </c>
      <c r="AX166" s="30">
        <f t="shared" si="154"/>
        <v>99.575</v>
      </c>
      <c r="AY166" s="30">
        <f t="shared" si="155"/>
        <v>0</v>
      </c>
      <c r="AZ166" s="30">
        <f t="shared" si="156"/>
        <v>1473.71</v>
      </c>
      <c r="BA166" s="30">
        <f t="shared" si="157"/>
        <v>3.983</v>
      </c>
      <c r="BB166" s="30">
        <f t="shared" si="158"/>
        <v>0</v>
      </c>
      <c r="BC166" s="30">
        <f t="shared" si="159"/>
        <v>5731.536999999999</v>
      </c>
      <c r="BD166" s="30">
        <f t="shared" si="160"/>
        <v>1680.8260000000002</v>
      </c>
      <c r="BE166" s="30">
        <f t="shared" si="161"/>
        <v>7412.363</v>
      </c>
      <c r="IQ166"/>
      <c r="IR166"/>
      <c r="IS166"/>
      <c r="IT166"/>
      <c r="IU166"/>
      <c r="IV166"/>
    </row>
    <row r="167" spans="1:256" s="42" customFormat="1" ht="12.75">
      <c r="A167" s="42">
        <v>146</v>
      </c>
      <c r="B167" s="59" t="s">
        <v>227</v>
      </c>
      <c r="C167" s="44">
        <v>1.78</v>
      </c>
      <c r="D167" s="66">
        <v>1.73</v>
      </c>
      <c r="E167" s="45"/>
      <c r="F167" s="45"/>
      <c r="G167" s="45"/>
      <c r="H167" s="45">
        <v>0.24</v>
      </c>
      <c r="I167" s="45"/>
      <c r="J167" s="45"/>
      <c r="K167" s="33">
        <v>4.7</v>
      </c>
      <c r="L167" s="34">
        <v>0.62</v>
      </c>
      <c r="M167" s="46">
        <v>0.6000000000000001</v>
      </c>
      <c r="N167" s="33">
        <v>0.30000000000000004</v>
      </c>
      <c r="O167" s="45">
        <v>0.17</v>
      </c>
      <c r="P167" s="33">
        <v>0.29</v>
      </c>
      <c r="Q167" s="66">
        <v>0.25</v>
      </c>
      <c r="R167" s="45"/>
      <c r="S167" s="33">
        <v>3.7</v>
      </c>
      <c r="T167" s="45">
        <v>0.01</v>
      </c>
      <c r="U167" s="44"/>
      <c r="V167" s="42">
        <f t="shared" si="170"/>
        <v>14.389999999999999</v>
      </c>
      <c r="W167" s="42">
        <v>3.57</v>
      </c>
      <c r="X167" s="48">
        <f t="shared" si="171"/>
        <v>17.959999999999997</v>
      </c>
      <c r="Y167" s="38">
        <f t="shared" si="172"/>
        <v>4.220000000000001</v>
      </c>
      <c r="Z167" s="39">
        <v>18.61</v>
      </c>
      <c r="AA167" s="49">
        <f t="shared" si="173"/>
        <v>17.521919999999998</v>
      </c>
      <c r="AB167" s="44">
        <v>16.64</v>
      </c>
      <c r="AC167" s="48">
        <f t="shared" si="174"/>
        <v>7.932692307692291</v>
      </c>
      <c r="AD167" s="41">
        <f t="shared" si="175"/>
        <v>1.0620982175469356</v>
      </c>
      <c r="AE167" s="49">
        <f t="shared" si="176"/>
        <v>-13.327901782453063</v>
      </c>
      <c r="AF167" s="49">
        <f t="shared" si="177"/>
        <v>-473.3305821415424</v>
      </c>
      <c r="AG167" s="42">
        <v>432.45</v>
      </c>
      <c r="AJ167" s="30">
        <f t="shared" si="140"/>
        <v>769.761</v>
      </c>
      <c r="AK167" s="30">
        <f t="shared" si="141"/>
        <v>748.1385</v>
      </c>
      <c r="AL167" s="30">
        <f t="shared" si="142"/>
        <v>0</v>
      </c>
      <c r="AM167" s="30">
        <f t="shared" si="143"/>
        <v>0</v>
      </c>
      <c r="AN167" s="30">
        <f t="shared" si="144"/>
        <v>0</v>
      </c>
      <c r="AO167" s="30">
        <f t="shared" si="145"/>
        <v>103.788</v>
      </c>
      <c r="AP167" s="30">
        <f t="shared" si="146"/>
        <v>0</v>
      </c>
      <c r="AQ167" s="30">
        <f t="shared" si="147"/>
        <v>0</v>
      </c>
      <c r="AR167" s="30">
        <f t="shared" si="148"/>
        <v>2032.515</v>
      </c>
      <c r="AS167" s="30">
        <f t="shared" si="149"/>
        <v>268.11899999999997</v>
      </c>
      <c r="AT167" s="30">
        <f t="shared" si="150"/>
        <v>259.47</v>
      </c>
      <c r="AU167" s="30">
        <f t="shared" si="151"/>
        <v>129.735</v>
      </c>
      <c r="AV167" s="30">
        <f t="shared" si="152"/>
        <v>73.51650000000001</v>
      </c>
      <c r="AW167" s="30">
        <f t="shared" si="153"/>
        <v>125.41049999999998</v>
      </c>
      <c r="AX167" s="30">
        <f t="shared" si="154"/>
        <v>108.1125</v>
      </c>
      <c r="AY167" s="30">
        <f t="shared" si="155"/>
        <v>0</v>
      </c>
      <c r="AZ167" s="30">
        <f t="shared" si="156"/>
        <v>1600.065</v>
      </c>
      <c r="BA167" s="30">
        <f t="shared" si="157"/>
        <v>4.3245</v>
      </c>
      <c r="BB167" s="30">
        <f t="shared" si="158"/>
        <v>0</v>
      </c>
      <c r="BC167" s="30">
        <f t="shared" si="159"/>
        <v>6222.955499999999</v>
      </c>
      <c r="BD167" s="30">
        <f t="shared" si="160"/>
        <v>1824.9390000000003</v>
      </c>
      <c r="BE167" s="30">
        <f t="shared" si="161"/>
        <v>8047.894499999999</v>
      </c>
      <c r="IQ167"/>
      <c r="IR167"/>
      <c r="IS167"/>
      <c r="IT167"/>
      <c r="IU167"/>
      <c r="IV167"/>
    </row>
    <row r="168" spans="1:256" s="42" customFormat="1" ht="12.75">
      <c r="A168" s="42">
        <v>147</v>
      </c>
      <c r="B168" s="59" t="s">
        <v>228</v>
      </c>
      <c r="C168" s="44">
        <v>1.78</v>
      </c>
      <c r="D168" s="66">
        <v>1.73</v>
      </c>
      <c r="E168" s="45"/>
      <c r="F168" s="45"/>
      <c r="G168" s="45"/>
      <c r="H168" s="45">
        <v>0.24</v>
      </c>
      <c r="I168" s="45"/>
      <c r="J168" s="45"/>
      <c r="K168" s="33">
        <v>4.7</v>
      </c>
      <c r="L168" s="34">
        <v>0.62</v>
      </c>
      <c r="M168" s="46">
        <v>0.6000000000000001</v>
      </c>
      <c r="N168" s="33">
        <v>0.30000000000000004</v>
      </c>
      <c r="O168" s="45">
        <v>0.17</v>
      </c>
      <c r="P168" s="33">
        <v>0.29</v>
      </c>
      <c r="Q168" s="66">
        <v>0.25</v>
      </c>
      <c r="R168" s="45"/>
      <c r="S168" s="33">
        <v>3.7</v>
      </c>
      <c r="T168" s="45">
        <v>0.01</v>
      </c>
      <c r="U168" s="44"/>
      <c r="V168" s="42">
        <f t="shared" si="170"/>
        <v>14.389999999999999</v>
      </c>
      <c r="W168" s="42">
        <v>3.57</v>
      </c>
      <c r="X168" s="48">
        <f t="shared" si="171"/>
        <v>17.959999999999997</v>
      </c>
      <c r="Y168" s="38">
        <f t="shared" si="172"/>
        <v>4.220000000000001</v>
      </c>
      <c r="Z168" s="39">
        <v>18.61</v>
      </c>
      <c r="AA168" s="49">
        <f t="shared" si="173"/>
        <v>17.521919999999998</v>
      </c>
      <c r="AB168" s="44">
        <v>16.64</v>
      </c>
      <c r="AC168" s="48">
        <f t="shared" si="174"/>
        <v>7.932692307692291</v>
      </c>
      <c r="AD168" s="41">
        <f t="shared" si="175"/>
        <v>1.0620982175469356</v>
      </c>
      <c r="AE168" s="49">
        <f t="shared" si="176"/>
        <v>-13.327901782453063</v>
      </c>
      <c r="AF168" s="49">
        <f t="shared" si="177"/>
        <v>-473.3305821415424</v>
      </c>
      <c r="AG168" s="42">
        <v>365.5</v>
      </c>
      <c r="AJ168" s="30">
        <f t="shared" si="140"/>
        <v>650.59</v>
      </c>
      <c r="AK168" s="30">
        <f t="shared" si="141"/>
        <v>632.3149999999999</v>
      </c>
      <c r="AL168" s="30">
        <f t="shared" si="142"/>
        <v>0</v>
      </c>
      <c r="AM168" s="30">
        <f t="shared" si="143"/>
        <v>0</v>
      </c>
      <c r="AN168" s="30">
        <f t="shared" si="144"/>
        <v>0</v>
      </c>
      <c r="AO168" s="30">
        <f t="shared" si="145"/>
        <v>87.72</v>
      </c>
      <c r="AP168" s="30">
        <f t="shared" si="146"/>
        <v>0</v>
      </c>
      <c r="AQ168" s="30">
        <f t="shared" si="147"/>
        <v>0</v>
      </c>
      <c r="AR168" s="30">
        <f t="shared" si="148"/>
        <v>1717.8500000000001</v>
      </c>
      <c r="AS168" s="30">
        <f t="shared" si="149"/>
        <v>226.60999999999999</v>
      </c>
      <c r="AT168" s="30">
        <f t="shared" si="150"/>
        <v>219.30000000000004</v>
      </c>
      <c r="AU168" s="30">
        <f t="shared" si="151"/>
        <v>109.65000000000002</v>
      </c>
      <c r="AV168" s="30">
        <f t="shared" si="152"/>
        <v>62.135000000000005</v>
      </c>
      <c r="AW168" s="30">
        <f t="shared" si="153"/>
        <v>105.99499999999999</v>
      </c>
      <c r="AX168" s="30">
        <f t="shared" si="154"/>
        <v>91.375</v>
      </c>
      <c r="AY168" s="30">
        <f t="shared" si="155"/>
        <v>0</v>
      </c>
      <c r="AZ168" s="30">
        <f t="shared" si="156"/>
        <v>1352.3500000000001</v>
      </c>
      <c r="BA168" s="30">
        <f t="shared" si="157"/>
        <v>3.6550000000000002</v>
      </c>
      <c r="BB168" s="30">
        <f t="shared" si="158"/>
        <v>0</v>
      </c>
      <c r="BC168" s="30">
        <f t="shared" si="159"/>
        <v>5259.544999999999</v>
      </c>
      <c r="BD168" s="30">
        <f t="shared" si="160"/>
        <v>1542.4100000000003</v>
      </c>
      <c r="BE168" s="30">
        <f t="shared" si="161"/>
        <v>6801.955</v>
      </c>
      <c r="IQ168"/>
      <c r="IR168"/>
      <c r="IS168"/>
      <c r="IT168"/>
      <c r="IU168"/>
      <c r="IV168"/>
    </row>
    <row r="169" spans="1:256" s="42" customFormat="1" ht="12.75">
      <c r="A169" s="42">
        <v>148</v>
      </c>
      <c r="B169" s="59" t="s">
        <v>229</v>
      </c>
      <c r="C169" s="44">
        <v>1.78</v>
      </c>
      <c r="D169" s="66">
        <v>1.73</v>
      </c>
      <c r="E169" s="45"/>
      <c r="F169" s="45"/>
      <c r="G169" s="45"/>
      <c r="H169" s="45">
        <v>0.24</v>
      </c>
      <c r="I169" s="45"/>
      <c r="J169" s="45"/>
      <c r="K169" s="33">
        <v>4.7</v>
      </c>
      <c r="L169" s="34">
        <v>0.62</v>
      </c>
      <c r="M169" s="46">
        <v>0.6000000000000001</v>
      </c>
      <c r="N169" s="33">
        <v>0.30000000000000004</v>
      </c>
      <c r="O169" s="45">
        <v>0.17</v>
      </c>
      <c r="P169" s="33">
        <v>0.29</v>
      </c>
      <c r="Q169" s="66">
        <v>0.25</v>
      </c>
      <c r="R169" s="45"/>
      <c r="S169" s="33">
        <v>3.7</v>
      </c>
      <c r="T169" s="45">
        <v>0.01</v>
      </c>
      <c r="U169" s="44"/>
      <c r="V169" s="42">
        <f t="shared" si="170"/>
        <v>14.389999999999999</v>
      </c>
      <c r="W169" s="42">
        <v>3.57</v>
      </c>
      <c r="X169" s="48">
        <f t="shared" si="171"/>
        <v>17.959999999999997</v>
      </c>
      <c r="Y169" s="38">
        <f t="shared" si="172"/>
        <v>4.220000000000001</v>
      </c>
      <c r="Z169" s="39">
        <v>18.61</v>
      </c>
      <c r="AA169" s="49">
        <f t="shared" si="173"/>
        <v>17.521919999999998</v>
      </c>
      <c r="AB169" s="44">
        <v>16.64</v>
      </c>
      <c r="AC169" s="48">
        <f t="shared" si="174"/>
        <v>7.932692307692291</v>
      </c>
      <c r="AD169" s="41">
        <f t="shared" si="175"/>
        <v>1.0620982175469356</v>
      </c>
      <c r="AE169" s="49">
        <f t="shared" si="176"/>
        <v>-13.327901782453063</v>
      </c>
      <c r="AF169" s="49">
        <f t="shared" si="177"/>
        <v>-473.3305821415424</v>
      </c>
      <c r="AG169" s="42">
        <v>417.4</v>
      </c>
      <c r="AJ169" s="30">
        <f t="shared" si="140"/>
        <v>742.972</v>
      </c>
      <c r="AK169" s="30">
        <f t="shared" si="141"/>
        <v>722.102</v>
      </c>
      <c r="AL169" s="30">
        <f t="shared" si="142"/>
        <v>0</v>
      </c>
      <c r="AM169" s="30">
        <f t="shared" si="143"/>
        <v>0</v>
      </c>
      <c r="AN169" s="30">
        <f t="shared" si="144"/>
        <v>0</v>
      </c>
      <c r="AO169" s="30">
        <f t="shared" si="145"/>
        <v>100.17599999999999</v>
      </c>
      <c r="AP169" s="30">
        <f t="shared" si="146"/>
        <v>0</v>
      </c>
      <c r="AQ169" s="30">
        <f t="shared" si="147"/>
        <v>0</v>
      </c>
      <c r="AR169" s="30">
        <f t="shared" si="148"/>
        <v>1961.78</v>
      </c>
      <c r="AS169" s="30">
        <f t="shared" si="149"/>
        <v>258.788</v>
      </c>
      <c r="AT169" s="30">
        <f t="shared" si="150"/>
        <v>250.44000000000003</v>
      </c>
      <c r="AU169" s="30">
        <f t="shared" si="151"/>
        <v>125.22000000000001</v>
      </c>
      <c r="AV169" s="30">
        <f t="shared" si="152"/>
        <v>70.958</v>
      </c>
      <c r="AW169" s="30">
        <f t="shared" si="153"/>
        <v>121.04599999999998</v>
      </c>
      <c r="AX169" s="30">
        <f t="shared" si="154"/>
        <v>104.35</v>
      </c>
      <c r="AY169" s="30">
        <f t="shared" si="155"/>
        <v>0</v>
      </c>
      <c r="AZ169" s="30">
        <f t="shared" si="156"/>
        <v>1544.3799999999999</v>
      </c>
      <c r="BA169" s="30">
        <f t="shared" si="157"/>
        <v>4.1739999999999995</v>
      </c>
      <c r="BB169" s="30">
        <f t="shared" si="158"/>
        <v>0</v>
      </c>
      <c r="BC169" s="30">
        <f t="shared" si="159"/>
        <v>6006.3859999999995</v>
      </c>
      <c r="BD169" s="30">
        <f t="shared" si="160"/>
        <v>1761.428</v>
      </c>
      <c r="BE169" s="30">
        <f t="shared" si="161"/>
        <v>7767.813999999999</v>
      </c>
      <c r="IQ169"/>
      <c r="IR169"/>
      <c r="IS169"/>
      <c r="IT169"/>
      <c r="IU169"/>
      <c r="IV169"/>
    </row>
    <row r="170" spans="1:256" s="42" customFormat="1" ht="12.75">
      <c r="A170" s="42">
        <v>149</v>
      </c>
      <c r="B170" s="59" t="s">
        <v>230</v>
      </c>
      <c r="C170" s="44">
        <v>1.78</v>
      </c>
      <c r="D170" s="66">
        <v>1.73</v>
      </c>
      <c r="E170" s="45"/>
      <c r="F170" s="45"/>
      <c r="G170" s="45"/>
      <c r="H170" s="45">
        <v>0.24</v>
      </c>
      <c r="I170" s="45"/>
      <c r="J170" s="45"/>
      <c r="K170" s="33">
        <v>4.7</v>
      </c>
      <c r="L170" s="34">
        <v>0.62</v>
      </c>
      <c r="M170" s="46">
        <v>0.6000000000000001</v>
      </c>
      <c r="N170" s="33">
        <v>0.30000000000000004</v>
      </c>
      <c r="O170" s="45">
        <v>0.17</v>
      </c>
      <c r="P170" s="33">
        <v>0.29</v>
      </c>
      <c r="Q170" s="66">
        <v>0.25</v>
      </c>
      <c r="R170" s="45"/>
      <c r="S170" s="33">
        <v>3.7</v>
      </c>
      <c r="T170" s="45">
        <v>0.01</v>
      </c>
      <c r="U170" s="44"/>
      <c r="V170" s="42">
        <f t="shared" si="170"/>
        <v>14.389999999999999</v>
      </c>
      <c r="W170" s="42">
        <v>3.57</v>
      </c>
      <c r="X170" s="48">
        <f t="shared" si="171"/>
        <v>17.959999999999997</v>
      </c>
      <c r="Y170" s="38">
        <f t="shared" si="172"/>
        <v>4.220000000000001</v>
      </c>
      <c r="Z170" s="39">
        <v>18.61</v>
      </c>
      <c r="AA170" s="49">
        <f t="shared" si="173"/>
        <v>17.521919999999998</v>
      </c>
      <c r="AB170" s="44">
        <v>16.64</v>
      </c>
      <c r="AC170" s="48">
        <f t="shared" si="174"/>
        <v>7.932692307692291</v>
      </c>
      <c r="AD170" s="41">
        <f t="shared" si="175"/>
        <v>1.0620982175469356</v>
      </c>
      <c r="AE170" s="49">
        <f t="shared" si="176"/>
        <v>-13.327901782453063</v>
      </c>
      <c r="AF170" s="49">
        <f t="shared" si="177"/>
        <v>-473.3305821415424</v>
      </c>
      <c r="AG170" s="42">
        <v>364.7</v>
      </c>
      <c r="AJ170" s="30">
        <f t="shared" si="140"/>
        <v>649.1659999999999</v>
      </c>
      <c r="AK170" s="30">
        <f t="shared" si="141"/>
        <v>630.9309999999999</v>
      </c>
      <c r="AL170" s="30">
        <f t="shared" si="142"/>
        <v>0</v>
      </c>
      <c r="AM170" s="30">
        <f t="shared" si="143"/>
        <v>0</v>
      </c>
      <c r="AN170" s="30">
        <f t="shared" si="144"/>
        <v>0</v>
      </c>
      <c r="AO170" s="30">
        <f t="shared" si="145"/>
        <v>87.52799999999999</v>
      </c>
      <c r="AP170" s="30">
        <f t="shared" si="146"/>
        <v>0</v>
      </c>
      <c r="AQ170" s="30">
        <f t="shared" si="147"/>
        <v>0</v>
      </c>
      <c r="AR170" s="30">
        <f t="shared" si="148"/>
        <v>1714.09</v>
      </c>
      <c r="AS170" s="30">
        <f t="shared" si="149"/>
        <v>226.114</v>
      </c>
      <c r="AT170" s="30">
        <f t="shared" si="150"/>
        <v>218.82000000000002</v>
      </c>
      <c r="AU170" s="30">
        <f t="shared" si="151"/>
        <v>109.41000000000001</v>
      </c>
      <c r="AV170" s="30">
        <f t="shared" si="152"/>
        <v>61.999</v>
      </c>
      <c r="AW170" s="30">
        <f t="shared" si="153"/>
        <v>105.76299999999999</v>
      </c>
      <c r="AX170" s="30">
        <f t="shared" si="154"/>
        <v>91.175</v>
      </c>
      <c r="AY170" s="30">
        <f t="shared" si="155"/>
        <v>0</v>
      </c>
      <c r="AZ170" s="30">
        <f t="shared" si="156"/>
        <v>1349.39</v>
      </c>
      <c r="BA170" s="30">
        <f t="shared" si="157"/>
        <v>3.647</v>
      </c>
      <c r="BB170" s="30">
        <f t="shared" si="158"/>
        <v>0</v>
      </c>
      <c r="BC170" s="30">
        <f t="shared" si="159"/>
        <v>5248.032999999999</v>
      </c>
      <c r="BD170" s="30">
        <f t="shared" si="160"/>
        <v>1539.034</v>
      </c>
      <c r="BE170" s="30">
        <f t="shared" si="161"/>
        <v>6787.067</v>
      </c>
      <c r="IQ170"/>
      <c r="IR170"/>
      <c r="IS170"/>
      <c r="IT170"/>
      <c r="IU170"/>
      <c r="IV170"/>
    </row>
    <row r="171" spans="1:256" s="42" customFormat="1" ht="12.75">
      <c r="A171" s="42">
        <v>150</v>
      </c>
      <c r="B171" s="59" t="s">
        <v>231</v>
      </c>
      <c r="C171" s="44">
        <v>1.78</v>
      </c>
      <c r="D171" s="66">
        <v>1.73</v>
      </c>
      <c r="E171" s="45"/>
      <c r="F171" s="45"/>
      <c r="G171" s="45"/>
      <c r="H171" s="45">
        <v>0.24</v>
      </c>
      <c r="I171" s="45"/>
      <c r="J171" s="45"/>
      <c r="K171" s="33">
        <v>4.7</v>
      </c>
      <c r="L171" s="34">
        <v>0.62</v>
      </c>
      <c r="M171" s="46">
        <v>0.6000000000000001</v>
      </c>
      <c r="N171" s="33">
        <v>0.30000000000000004</v>
      </c>
      <c r="O171" s="45">
        <v>0.17</v>
      </c>
      <c r="P171" s="33">
        <v>0.29</v>
      </c>
      <c r="Q171" s="66">
        <v>0.25</v>
      </c>
      <c r="R171" s="45"/>
      <c r="S171" s="33">
        <v>3.7</v>
      </c>
      <c r="T171" s="45">
        <v>0.01</v>
      </c>
      <c r="U171" s="44"/>
      <c r="V171" s="42">
        <f t="shared" si="170"/>
        <v>14.389999999999999</v>
      </c>
      <c r="W171" s="42">
        <v>3.57</v>
      </c>
      <c r="X171" s="48">
        <f t="shared" si="171"/>
        <v>17.959999999999997</v>
      </c>
      <c r="Y171" s="38">
        <f t="shared" si="172"/>
        <v>4.220000000000001</v>
      </c>
      <c r="Z171" s="39">
        <v>18.61</v>
      </c>
      <c r="AA171" s="49">
        <f t="shared" si="173"/>
        <v>17.521919999999998</v>
      </c>
      <c r="AB171" s="44">
        <v>16.64</v>
      </c>
      <c r="AC171" s="48">
        <f t="shared" si="174"/>
        <v>7.932692307692291</v>
      </c>
      <c r="AD171" s="41">
        <f t="shared" si="175"/>
        <v>1.0620982175469356</v>
      </c>
      <c r="AE171" s="49">
        <f t="shared" si="176"/>
        <v>-13.327901782453063</v>
      </c>
      <c r="AF171" s="49">
        <f t="shared" si="177"/>
        <v>-473.3305821415424</v>
      </c>
      <c r="AG171" s="42">
        <v>403.2</v>
      </c>
      <c r="AJ171" s="30">
        <f t="shared" si="140"/>
        <v>717.696</v>
      </c>
      <c r="AK171" s="30">
        <f t="shared" si="141"/>
        <v>697.536</v>
      </c>
      <c r="AL171" s="30">
        <f t="shared" si="142"/>
        <v>0</v>
      </c>
      <c r="AM171" s="30">
        <f t="shared" si="143"/>
        <v>0</v>
      </c>
      <c r="AN171" s="30">
        <f t="shared" si="144"/>
        <v>0</v>
      </c>
      <c r="AO171" s="30">
        <f t="shared" si="145"/>
        <v>96.768</v>
      </c>
      <c r="AP171" s="30">
        <f t="shared" si="146"/>
        <v>0</v>
      </c>
      <c r="AQ171" s="30">
        <f t="shared" si="147"/>
        <v>0</v>
      </c>
      <c r="AR171" s="30">
        <f t="shared" si="148"/>
        <v>1895.04</v>
      </c>
      <c r="AS171" s="30">
        <f t="shared" si="149"/>
        <v>249.98399999999998</v>
      </c>
      <c r="AT171" s="30">
        <f t="shared" si="150"/>
        <v>241.92000000000002</v>
      </c>
      <c r="AU171" s="30">
        <f t="shared" si="151"/>
        <v>120.96000000000001</v>
      </c>
      <c r="AV171" s="30">
        <f t="shared" si="152"/>
        <v>68.544</v>
      </c>
      <c r="AW171" s="30">
        <f t="shared" si="153"/>
        <v>116.92799999999998</v>
      </c>
      <c r="AX171" s="30">
        <f t="shared" si="154"/>
        <v>100.8</v>
      </c>
      <c r="AY171" s="30">
        <f t="shared" si="155"/>
        <v>0</v>
      </c>
      <c r="AZ171" s="30">
        <f t="shared" si="156"/>
        <v>1491.84</v>
      </c>
      <c r="BA171" s="30">
        <f t="shared" si="157"/>
        <v>4.032</v>
      </c>
      <c r="BB171" s="30">
        <f t="shared" si="158"/>
        <v>0</v>
      </c>
      <c r="BC171" s="30">
        <f t="shared" si="159"/>
        <v>5802.048</v>
      </c>
      <c r="BD171" s="30">
        <f t="shared" si="160"/>
        <v>1701.5040000000001</v>
      </c>
      <c r="BE171" s="30">
        <f t="shared" si="161"/>
        <v>7503.552</v>
      </c>
      <c r="IQ171"/>
      <c r="IR171"/>
      <c r="IS171"/>
      <c r="IT171"/>
      <c r="IU171"/>
      <c r="IV171"/>
    </row>
    <row r="172" spans="1:256" s="42" customFormat="1" ht="12.75">
      <c r="A172" s="42">
        <v>151</v>
      </c>
      <c r="B172" s="59" t="s">
        <v>232</v>
      </c>
      <c r="C172" s="44">
        <v>1.78</v>
      </c>
      <c r="D172" s="66">
        <v>1.73</v>
      </c>
      <c r="E172" s="45"/>
      <c r="F172" s="45"/>
      <c r="G172" s="45"/>
      <c r="H172" s="45">
        <v>0.24</v>
      </c>
      <c r="I172" s="45"/>
      <c r="J172" s="45"/>
      <c r="K172" s="33">
        <v>4.7</v>
      </c>
      <c r="L172" s="34">
        <v>0.62</v>
      </c>
      <c r="M172" s="46">
        <v>0.6000000000000001</v>
      </c>
      <c r="N172" s="33">
        <v>0.30000000000000004</v>
      </c>
      <c r="O172" s="45">
        <v>0.17</v>
      </c>
      <c r="P172" s="33">
        <v>0.29</v>
      </c>
      <c r="Q172" s="66">
        <v>0.25</v>
      </c>
      <c r="R172" s="45"/>
      <c r="S172" s="33">
        <v>3.7</v>
      </c>
      <c r="T172" s="45">
        <v>0.01</v>
      </c>
      <c r="U172" s="44"/>
      <c r="V172" s="42">
        <f t="shared" si="170"/>
        <v>14.389999999999999</v>
      </c>
      <c r="W172" s="42">
        <v>3.57</v>
      </c>
      <c r="X172" s="48">
        <f t="shared" si="171"/>
        <v>17.959999999999997</v>
      </c>
      <c r="Y172" s="38">
        <f t="shared" si="172"/>
        <v>4.220000000000001</v>
      </c>
      <c r="Z172" s="39">
        <v>18.61</v>
      </c>
      <c r="AA172" s="49">
        <f t="shared" si="173"/>
        <v>17.521919999999998</v>
      </c>
      <c r="AB172" s="44">
        <v>16.64</v>
      </c>
      <c r="AC172" s="48">
        <f t="shared" si="174"/>
        <v>7.932692307692291</v>
      </c>
      <c r="AD172" s="41">
        <f t="shared" si="175"/>
        <v>1.0620982175469356</v>
      </c>
      <c r="AE172" s="49">
        <f t="shared" si="176"/>
        <v>-13.327901782453063</v>
      </c>
      <c r="AF172" s="49">
        <f t="shared" si="177"/>
        <v>-473.3305821415424</v>
      </c>
      <c r="AG172" s="42">
        <v>399.3</v>
      </c>
      <c r="AJ172" s="30">
        <f t="shared" si="140"/>
        <v>710.754</v>
      </c>
      <c r="AK172" s="30">
        <f t="shared" si="141"/>
        <v>690.789</v>
      </c>
      <c r="AL172" s="30">
        <f t="shared" si="142"/>
        <v>0</v>
      </c>
      <c r="AM172" s="30">
        <f t="shared" si="143"/>
        <v>0</v>
      </c>
      <c r="AN172" s="30">
        <f t="shared" si="144"/>
        <v>0</v>
      </c>
      <c r="AO172" s="30">
        <f t="shared" si="145"/>
        <v>95.832</v>
      </c>
      <c r="AP172" s="30">
        <f t="shared" si="146"/>
        <v>0</v>
      </c>
      <c r="AQ172" s="30">
        <f t="shared" si="147"/>
        <v>0</v>
      </c>
      <c r="AR172" s="30">
        <f t="shared" si="148"/>
        <v>1876.71</v>
      </c>
      <c r="AS172" s="30">
        <f t="shared" si="149"/>
        <v>247.566</v>
      </c>
      <c r="AT172" s="30">
        <f t="shared" si="150"/>
        <v>239.58000000000004</v>
      </c>
      <c r="AU172" s="30">
        <f t="shared" si="151"/>
        <v>119.79000000000002</v>
      </c>
      <c r="AV172" s="30">
        <f t="shared" si="152"/>
        <v>67.881</v>
      </c>
      <c r="AW172" s="30">
        <f t="shared" si="153"/>
        <v>115.797</v>
      </c>
      <c r="AX172" s="30">
        <f t="shared" si="154"/>
        <v>99.825</v>
      </c>
      <c r="AY172" s="30">
        <f t="shared" si="155"/>
        <v>0</v>
      </c>
      <c r="AZ172" s="30">
        <f t="shared" si="156"/>
        <v>1477.41</v>
      </c>
      <c r="BA172" s="30">
        <f t="shared" si="157"/>
        <v>3.9930000000000003</v>
      </c>
      <c r="BB172" s="30">
        <f t="shared" si="158"/>
        <v>0</v>
      </c>
      <c r="BC172" s="30">
        <f t="shared" si="159"/>
        <v>5745.927</v>
      </c>
      <c r="BD172" s="30">
        <f t="shared" si="160"/>
        <v>1685.0460000000003</v>
      </c>
      <c r="BE172" s="30">
        <f t="shared" si="161"/>
        <v>7430.973</v>
      </c>
      <c r="IQ172"/>
      <c r="IR172"/>
      <c r="IS172"/>
      <c r="IT172"/>
      <c r="IU172"/>
      <c r="IV172"/>
    </row>
    <row r="173" spans="1:256" s="42" customFormat="1" ht="12.75">
      <c r="A173" s="42">
        <v>152</v>
      </c>
      <c r="B173" s="59" t="s">
        <v>233</v>
      </c>
      <c r="C173" s="44">
        <v>1.78</v>
      </c>
      <c r="D173" s="66">
        <v>1.73</v>
      </c>
      <c r="E173" s="45"/>
      <c r="F173" s="45"/>
      <c r="G173" s="45"/>
      <c r="H173" s="45">
        <v>0.24</v>
      </c>
      <c r="I173" s="45"/>
      <c r="J173" s="45"/>
      <c r="K173" s="33">
        <v>4.7</v>
      </c>
      <c r="L173" s="34">
        <v>0.62</v>
      </c>
      <c r="M173" s="46">
        <v>0.6000000000000001</v>
      </c>
      <c r="N173" s="33">
        <v>0.30000000000000004</v>
      </c>
      <c r="O173" s="45">
        <v>0.17</v>
      </c>
      <c r="P173" s="33">
        <v>0.29</v>
      </c>
      <c r="Q173" s="66">
        <v>0.25</v>
      </c>
      <c r="R173" s="45"/>
      <c r="S173" s="33">
        <v>3.7</v>
      </c>
      <c r="T173" s="45">
        <v>0.01</v>
      </c>
      <c r="U173" s="44"/>
      <c r="V173" s="42">
        <f t="shared" si="170"/>
        <v>14.389999999999999</v>
      </c>
      <c r="W173" s="42">
        <v>3.57</v>
      </c>
      <c r="X173" s="48">
        <f t="shared" si="171"/>
        <v>17.959999999999997</v>
      </c>
      <c r="Y173" s="38">
        <f t="shared" si="172"/>
        <v>4.220000000000001</v>
      </c>
      <c r="Z173" s="39">
        <v>18.61</v>
      </c>
      <c r="AA173" s="49">
        <f t="shared" si="173"/>
        <v>17.521919999999998</v>
      </c>
      <c r="AB173" s="44">
        <v>16.64</v>
      </c>
      <c r="AC173" s="48">
        <f t="shared" si="174"/>
        <v>7.932692307692291</v>
      </c>
      <c r="AD173" s="41">
        <f t="shared" si="175"/>
        <v>1.0620982175469356</v>
      </c>
      <c r="AE173" s="49">
        <f t="shared" si="176"/>
        <v>-13.327901782453063</v>
      </c>
      <c r="AF173" s="49">
        <f t="shared" si="177"/>
        <v>-473.3305821415424</v>
      </c>
      <c r="AG173" s="42">
        <v>595.7</v>
      </c>
      <c r="AJ173" s="30">
        <f t="shared" si="140"/>
        <v>1060.346</v>
      </c>
      <c r="AK173" s="30">
        <f t="shared" si="141"/>
        <v>1030.5610000000001</v>
      </c>
      <c r="AL173" s="30">
        <f t="shared" si="142"/>
        <v>0</v>
      </c>
      <c r="AM173" s="30">
        <f t="shared" si="143"/>
        <v>0</v>
      </c>
      <c r="AN173" s="30">
        <f t="shared" si="144"/>
        <v>0</v>
      </c>
      <c r="AO173" s="30">
        <f t="shared" si="145"/>
        <v>142.96800000000002</v>
      </c>
      <c r="AP173" s="30">
        <f t="shared" si="146"/>
        <v>0</v>
      </c>
      <c r="AQ173" s="30">
        <f t="shared" si="147"/>
        <v>0</v>
      </c>
      <c r="AR173" s="30">
        <f t="shared" si="148"/>
        <v>2799.7900000000004</v>
      </c>
      <c r="AS173" s="30">
        <f t="shared" si="149"/>
        <v>369.334</v>
      </c>
      <c r="AT173" s="30">
        <f t="shared" si="150"/>
        <v>357.4200000000001</v>
      </c>
      <c r="AU173" s="30">
        <f t="shared" si="151"/>
        <v>178.71000000000004</v>
      </c>
      <c r="AV173" s="30">
        <f t="shared" si="152"/>
        <v>101.26900000000002</v>
      </c>
      <c r="AW173" s="30">
        <f t="shared" si="153"/>
        <v>172.75300000000001</v>
      </c>
      <c r="AX173" s="30">
        <f t="shared" si="154"/>
        <v>148.925</v>
      </c>
      <c r="AY173" s="30">
        <f t="shared" si="155"/>
        <v>0</v>
      </c>
      <c r="AZ173" s="30">
        <f t="shared" si="156"/>
        <v>2204.09</v>
      </c>
      <c r="BA173" s="30">
        <f t="shared" si="157"/>
        <v>5.957000000000001</v>
      </c>
      <c r="BB173" s="30">
        <f t="shared" si="158"/>
        <v>0</v>
      </c>
      <c r="BC173" s="30">
        <f t="shared" si="159"/>
        <v>8572.123</v>
      </c>
      <c r="BD173" s="30">
        <f t="shared" si="160"/>
        <v>2513.8540000000007</v>
      </c>
      <c r="BE173" s="30">
        <f t="shared" si="161"/>
        <v>11085.977</v>
      </c>
      <c r="IQ173"/>
      <c r="IR173"/>
      <c r="IS173"/>
      <c r="IT173"/>
      <c r="IU173"/>
      <c r="IV173"/>
    </row>
    <row r="174" spans="1:256" s="42" customFormat="1" ht="12.75">
      <c r="A174" s="42">
        <v>153</v>
      </c>
      <c r="B174" s="59" t="s">
        <v>234</v>
      </c>
      <c r="C174" s="44">
        <v>1.78</v>
      </c>
      <c r="D174" s="66">
        <v>1.73</v>
      </c>
      <c r="E174" s="45"/>
      <c r="F174" s="45"/>
      <c r="G174" s="45"/>
      <c r="H174" s="45">
        <v>0.24</v>
      </c>
      <c r="I174" s="45"/>
      <c r="J174" s="45"/>
      <c r="K174" s="33">
        <v>4.7</v>
      </c>
      <c r="L174" s="34">
        <v>0.62</v>
      </c>
      <c r="M174" s="46">
        <v>0.6000000000000001</v>
      </c>
      <c r="N174" s="33">
        <v>0.30000000000000004</v>
      </c>
      <c r="O174" s="45">
        <v>0.17</v>
      </c>
      <c r="P174" s="33">
        <v>0.29</v>
      </c>
      <c r="Q174" s="66">
        <v>0.25</v>
      </c>
      <c r="R174" s="45"/>
      <c r="S174" s="33">
        <v>3.7</v>
      </c>
      <c r="T174" s="45">
        <v>0.01</v>
      </c>
      <c r="U174" s="44"/>
      <c r="V174" s="42">
        <f t="shared" si="170"/>
        <v>14.389999999999999</v>
      </c>
      <c r="W174" s="42">
        <v>3.57</v>
      </c>
      <c r="X174" s="48">
        <f t="shared" si="171"/>
        <v>17.959999999999997</v>
      </c>
      <c r="Y174" s="38">
        <f t="shared" si="172"/>
        <v>4.220000000000001</v>
      </c>
      <c r="Z174" s="39">
        <v>18.61</v>
      </c>
      <c r="AA174" s="49">
        <f t="shared" si="173"/>
        <v>17.521919999999998</v>
      </c>
      <c r="AB174" s="44">
        <v>16.64</v>
      </c>
      <c r="AC174" s="48">
        <f t="shared" si="174"/>
        <v>7.932692307692291</v>
      </c>
      <c r="AD174" s="41">
        <f t="shared" si="175"/>
        <v>1.0620982175469356</v>
      </c>
      <c r="AE174" s="49">
        <f t="shared" si="176"/>
        <v>-13.327901782453063</v>
      </c>
      <c r="AF174" s="49">
        <f t="shared" si="177"/>
        <v>-473.3305821415424</v>
      </c>
      <c r="AG174" s="42">
        <v>326</v>
      </c>
      <c r="AJ174" s="30">
        <f t="shared" si="140"/>
        <v>580.28</v>
      </c>
      <c r="AK174" s="30">
        <f t="shared" si="141"/>
        <v>563.98</v>
      </c>
      <c r="AL174" s="30">
        <f t="shared" si="142"/>
        <v>0</v>
      </c>
      <c r="AM174" s="30">
        <f t="shared" si="143"/>
        <v>0</v>
      </c>
      <c r="AN174" s="30">
        <f t="shared" si="144"/>
        <v>0</v>
      </c>
      <c r="AO174" s="30">
        <f t="shared" si="145"/>
        <v>78.24</v>
      </c>
      <c r="AP174" s="30">
        <f t="shared" si="146"/>
        <v>0</v>
      </c>
      <c r="AQ174" s="30">
        <f t="shared" si="147"/>
        <v>0</v>
      </c>
      <c r="AR174" s="30">
        <f t="shared" si="148"/>
        <v>1532.2</v>
      </c>
      <c r="AS174" s="30">
        <f t="shared" si="149"/>
        <v>202.12</v>
      </c>
      <c r="AT174" s="30">
        <f t="shared" si="150"/>
        <v>195.60000000000002</v>
      </c>
      <c r="AU174" s="30">
        <f t="shared" si="151"/>
        <v>97.80000000000001</v>
      </c>
      <c r="AV174" s="30">
        <f t="shared" si="152"/>
        <v>55.42</v>
      </c>
      <c r="AW174" s="30">
        <f t="shared" si="153"/>
        <v>94.53999999999999</v>
      </c>
      <c r="AX174" s="30">
        <f t="shared" si="154"/>
        <v>81.5</v>
      </c>
      <c r="AY174" s="30">
        <f t="shared" si="155"/>
        <v>0</v>
      </c>
      <c r="AZ174" s="30">
        <f t="shared" si="156"/>
        <v>1206.2</v>
      </c>
      <c r="BA174" s="30">
        <f t="shared" si="157"/>
        <v>3.2600000000000002</v>
      </c>
      <c r="BB174" s="30">
        <f t="shared" si="158"/>
        <v>0</v>
      </c>
      <c r="BC174" s="30">
        <f t="shared" si="159"/>
        <v>4691.139999999999</v>
      </c>
      <c r="BD174" s="30">
        <f t="shared" si="160"/>
        <v>1375.7200000000003</v>
      </c>
      <c r="BE174" s="30">
        <f t="shared" si="161"/>
        <v>6066.86</v>
      </c>
      <c r="IQ174"/>
      <c r="IR174"/>
      <c r="IS174"/>
      <c r="IT174"/>
      <c r="IU174"/>
      <c r="IV174"/>
    </row>
    <row r="175" spans="1:256" s="42" customFormat="1" ht="12.75">
      <c r="A175" s="42">
        <v>154</v>
      </c>
      <c r="B175" s="59" t="s">
        <v>235</v>
      </c>
      <c r="C175" s="44">
        <v>1.78</v>
      </c>
      <c r="D175" s="66">
        <v>1.73</v>
      </c>
      <c r="E175" s="45"/>
      <c r="F175" s="45"/>
      <c r="G175" s="45"/>
      <c r="H175" s="45">
        <v>0.24</v>
      </c>
      <c r="I175" s="45"/>
      <c r="J175" s="45"/>
      <c r="K175" s="33">
        <v>4.7</v>
      </c>
      <c r="L175" s="34">
        <v>0.62</v>
      </c>
      <c r="M175" s="46">
        <v>0.6000000000000001</v>
      </c>
      <c r="N175" s="33">
        <v>0.30000000000000004</v>
      </c>
      <c r="O175" s="45">
        <v>0.17</v>
      </c>
      <c r="P175" s="33">
        <v>0.29</v>
      </c>
      <c r="Q175" s="66">
        <v>0.25</v>
      </c>
      <c r="R175" s="45"/>
      <c r="S175" s="33">
        <v>3.7</v>
      </c>
      <c r="T175" s="45">
        <v>0.01</v>
      </c>
      <c r="U175" s="44"/>
      <c r="V175" s="42">
        <f t="shared" si="170"/>
        <v>14.389999999999999</v>
      </c>
      <c r="W175" s="42">
        <v>3.57</v>
      </c>
      <c r="X175" s="48">
        <f t="shared" si="171"/>
        <v>17.959999999999997</v>
      </c>
      <c r="Y175" s="38">
        <f t="shared" si="172"/>
        <v>4.220000000000001</v>
      </c>
      <c r="Z175" s="39">
        <v>18.61</v>
      </c>
      <c r="AA175" s="49">
        <f t="shared" si="173"/>
        <v>17.521919999999998</v>
      </c>
      <c r="AB175" s="44">
        <v>16.64</v>
      </c>
      <c r="AC175" s="48">
        <f t="shared" si="174"/>
        <v>7.932692307692291</v>
      </c>
      <c r="AD175" s="41">
        <f t="shared" si="175"/>
        <v>1.0620982175469356</v>
      </c>
      <c r="AE175" s="49">
        <f t="shared" si="176"/>
        <v>-13.327901782453063</v>
      </c>
      <c r="AF175" s="49">
        <f t="shared" si="177"/>
        <v>-473.3305821415424</v>
      </c>
      <c r="AG175" s="42">
        <v>1209.05</v>
      </c>
      <c r="AJ175" s="30">
        <f t="shared" si="140"/>
        <v>2152.109</v>
      </c>
      <c r="AK175" s="30">
        <f t="shared" si="141"/>
        <v>2091.6565</v>
      </c>
      <c r="AL175" s="30">
        <f t="shared" si="142"/>
        <v>0</v>
      </c>
      <c r="AM175" s="30">
        <f t="shared" si="143"/>
        <v>0</v>
      </c>
      <c r="AN175" s="30">
        <f t="shared" si="144"/>
        <v>0</v>
      </c>
      <c r="AO175" s="30">
        <f t="shared" si="145"/>
        <v>290.17199999999997</v>
      </c>
      <c r="AP175" s="30">
        <f t="shared" si="146"/>
        <v>0</v>
      </c>
      <c r="AQ175" s="30">
        <f t="shared" si="147"/>
        <v>0</v>
      </c>
      <c r="AR175" s="30">
        <f t="shared" si="148"/>
        <v>5682.535</v>
      </c>
      <c r="AS175" s="30">
        <f t="shared" si="149"/>
        <v>749.611</v>
      </c>
      <c r="AT175" s="30">
        <f t="shared" si="150"/>
        <v>725.4300000000001</v>
      </c>
      <c r="AU175" s="30">
        <f t="shared" si="151"/>
        <v>362.71500000000003</v>
      </c>
      <c r="AV175" s="30">
        <f t="shared" si="152"/>
        <v>205.5385</v>
      </c>
      <c r="AW175" s="30">
        <f t="shared" si="153"/>
        <v>350.62449999999995</v>
      </c>
      <c r="AX175" s="30">
        <f t="shared" si="154"/>
        <v>302.2625</v>
      </c>
      <c r="AY175" s="30">
        <f t="shared" si="155"/>
        <v>0</v>
      </c>
      <c r="AZ175" s="30">
        <f t="shared" si="156"/>
        <v>4473.485</v>
      </c>
      <c r="BA175" s="30">
        <f t="shared" si="157"/>
        <v>12.0905</v>
      </c>
      <c r="BB175" s="30">
        <f t="shared" si="158"/>
        <v>0</v>
      </c>
      <c r="BC175" s="30">
        <f t="shared" si="159"/>
        <v>17398.229499999998</v>
      </c>
      <c r="BD175" s="30">
        <f t="shared" si="160"/>
        <v>5102.191000000001</v>
      </c>
      <c r="BE175" s="30">
        <f t="shared" si="161"/>
        <v>22500.4205</v>
      </c>
      <c r="IQ175"/>
      <c r="IR175"/>
      <c r="IS175"/>
      <c r="IT175"/>
      <c r="IU175"/>
      <c r="IV175"/>
    </row>
    <row r="176" spans="1:256" s="42" customFormat="1" ht="12.75">
      <c r="A176" s="42">
        <v>155</v>
      </c>
      <c r="B176" s="59" t="s">
        <v>236</v>
      </c>
      <c r="C176" s="44">
        <v>1.78</v>
      </c>
      <c r="D176" s="66">
        <v>1.73</v>
      </c>
      <c r="E176" s="45"/>
      <c r="F176" s="45"/>
      <c r="G176" s="45"/>
      <c r="H176" s="45">
        <v>0.24</v>
      </c>
      <c r="I176" s="45"/>
      <c r="J176" s="45"/>
      <c r="K176" s="33">
        <v>4.7</v>
      </c>
      <c r="L176" s="34">
        <v>0.62</v>
      </c>
      <c r="M176" s="46">
        <v>0.6000000000000001</v>
      </c>
      <c r="N176" s="33">
        <v>0.30000000000000004</v>
      </c>
      <c r="O176" s="45">
        <v>0.17</v>
      </c>
      <c r="P176" s="33">
        <v>0.29</v>
      </c>
      <c r="Q176" s="66">
        <v>0.25</v>
      </c>
      <c r="R176" s="45"/>
      <c r="S176" s="33">
        <v>3.7</v>
      </c>
      <c r="T176" s="45">
        <v>0.01</v>
      </c>
      <c r="U176" s="44"/>
      <c r="V176" s="42">
        <f t="shared" si="170"/>
        <v>14.389999999999999</v>
      </c>
      <c r="W176" s="42">
        <v>3.57</v>
      </c>
      <c r="X176" s="48">
        <f t="shared" si="171"/>
        <v>17.959999999999997</v>
      </c>
      <c r="Y176" s="38">
        <f t="shared" si="172"/>
        <v>4.220000000000001</v>
      </c>
      <c r="Z176" s="39">
        <v>18.61</v>
      </c>
      <c r="AA176" s="49">
        <f t="shared" si="173"/>
        <v>17.521919999999998</v>
      </c>
      <c r="AB176" s="44">
        <v>16.64</v>
      </c>
      <c r="AC176" s="48">
        <f t="shared" si="174"/>
        <v>7.932692307692291</v>
      </c>
      <c r="AD176" s="41">
        <f t="shared" si="175"/>
        <v>1.0620982175469356</v>
      </c>
      <c r="AE176" s="49">
        <f t="shared" si="176"/>
        <v>-13.327901782453063</v>
      </c>
      <c r="AF176" s="49">
        <f t="shared" si="177"/>
        <v>-473.3305821415424</v>
      </c>
      <c r="AG176" s="42">
        <v>325.90000000000003</v>
      </c>
      <c r="AJ176" s="30">
        <f t="shared" si="140"/>
        <v>580.1020000000001</v>
      </c>
      <c r="AK176" s="30">
        <f t="shared" si="141"/>
        <v>563.807</v>
      </c>
      <c r="AL176" s="30">
        <f t="shared" si="142"/>
        <v>0</v>
      </c>
      <c r="AM176" s="30">
        <f t="shared" si="143"/>
        <v>0</v>
      </c>
      <c r="AN176" s="30">
        <f t="shared" si="144"/>
        <v>0</v>
      </c>
      <c r="AO176" s="30">
        <f t="shared" si="145"/>
        <v>78.21600000000001</v>
      </c>
      <c r="AP176" s="30">
        <f t="shared" si="146"/>
        <v>0</v>
      </c>
      <c r="AQ176" s="30">
        <f t="shared" si="147"/>
        <v>0</v>
      </c>
      <c r="AR176" s="30">
        <f t="shared" si="148"/>
        <v>1531.7300000000002</v>
      </c>
      <c r="AS176" s="30">
        <f t="shared" si="149"/>
        <v>202.05800000000002</v>
      </c>
      <c r="AT176" s="30">
        <f t="shared" si="150"/>
        <v>195.54000000000005</v>
      </c>
      <c r="AU176" s="30">
        <f t="shared" si="151"/>
        <v>97.77000000000002</v>
      </c>
      <c r="AV176" s="30">
        <f t="shared" si="152"/>
        <v>55.40300000000001</v>
      </c>
      <c r="AW176" s="30">
        <f t="shared" si="153"/>
        <v>94.51100000000001</v>
      </c>
      <c r="AX176" s="30">
        <f t="shared" si="154"/>
        <v>81.47500000000001</v>
      </c>
      <c r="AY176" s="30">
        <f t="shared" si="155"/>
        <v>0</v>
      </c>
      <c r="AZ176" s="30">
        <f t="shared" si="156"/>
        <v>1205.8300000000002</v>
      </c>
      <c r="BA176" s="30">
        <f t="shared" si="157"/>
        <v>3.2590000000000003</v>
      </c>
      <c r="BB176" s="30">
        <f t="shared" si="158"/>
        <v>0</v>
      </c>
      <c r="BC176" s="30">
        <f t="shared" si="159"/>
        <v>4689.701</v>
      </c>
      <c r="BD176" s="30">
        <f t="shared" si="160"/>
        <v>1375.2980000000005</v>
      </c>
      <c r="BE176" s="30">
        <f t="shared" si="161"/>
        <v>6064.999000000001</v>
      </c>
      <c r="IQ176"/>
      <c r="IR176"/>
      <c r="IS176"/>
      <c r="IT176"/>
      <c r="IU176"/>
      <c r="IV176"/>
    </row>
    <row r="177" spans="1:256" s="42" customFormat="1" ht="12.75">
      <c r="A177" s="42">
        <v>156</v>
      </c>
      <c r="B177" s="59" t="s">
        <v>237</v>
      </c>
      <c r="C177" s="44">
        <v>1.78</v>
      </c>
      <c r="D177" s="66">
        <v>1.73</v>
      </c>
      <c r="E177" s="45"/>
      <c r="F177" s="45"/>
      <c r="G177" s="45"/>
      <c r="H177" s="45">
        <v>0.24</v>
      </c>
      <c r="I177" s="45"/>
      <c r="J177" s="45"/>
      <c r="K177" s="33">
        <v>4.7</v>
      </c>
      <c r="L177" s="34">
        <v>0.62</v>
      </c>
      <c r="M177" s="46">
        <v>0.6000000000000001</v>
      </c>
      <c r="N177" s="33">
        <v>0.30000000000000004</v>
      </c>
      <c r="O177" s="45">
        <v>0.17</v>
      </c>
      <c r="P177" s="33">
        <v>0.29</v>
      </c>
      <c r="Q177" s="66">
        <v>0.25</v>
      </c>
      <c r="R177" s="45"/>
      <c r="S177" s="33">
        <v>3.7</v>
      </c>
      <c r="T177" s="45">
        <v>0.01</v>
      </c>
      <c r="U177" s="44"/>
      <c r="V177" s="42">
        <f t="shared" si="170"/>
        <v>14.389999999999999</v>
      </c>
      <c r="W177" s="42">
        <v>3.42</v>
      </c>
      <c r="X177" s="48">
        <f t="shared" si="171"/>
        <v>17.81</v>
      </c>
      <c r="Y177" s="38">
        <f t="shared" si="172"/>
        <v>4.0500000000000025</v>
      </c>
      <c r="Z177" s="40">
        <v>18.44</v>
      </c>
      <c r="AA177" s="49">
        <f t="shared" si="173"/>
        <v>17.363970000000002</v>
      </c>
      <c r="AB177" s="44">
        <v>16.490000000000002</v>
      </c>
      <c r="AC177" s="48">
        <f t="shared" si="174"/>
        <v>8.004851425106096</v>
      </c>
      <c r="AD177" s="41">
        <f t="shared" si="175"/>
        <v>1.061969123420508</v>
      </c>
      <c r="AE177" s="49">
        <f t="shared" si="176"/>
        <v>-13.32803087657949</v>
      </c>
      <c r="AF177" s="49">
        <f t="shared" si="177"/>
        <v>-489.708505163143</v>
      </c>
      <c r="AG177" s="42">
        <v>328.4</v>
      </c>
      <c r="AH177" s="42" t="s">
        <v>139</v>
      </c>
      <c r="AJ177" s="30">
        <f t="shared" si="140"/>
        <v>584.552</v>
      </c>
      <c r="AK177" s="30">
        <f t="shared" si="141"/>
        <v>568.132</v>
      </c>
      <c r="AL177" s="30">
        <f t="shared" si="142"/>
        <v>0</v>
      </c>
      <c r="AM177" s="30">
        <f t="shared" si="143"/>
        <v>0</v>
      </c>
      <c r="AN177" s="30">
        <f t="shared" si="144"/>
        <v>0</v>
      </c>
      <c r="AO177" s="30">
        <f t="shared" si="145"/>
        <v>78.81599999999999</v>
      </c>
      <c r="AP177" s="30">
        <f t="shared" si="146"/>
        <v>0</v>
      </c>
      <c r="AQ177" s="30">
        <f t="shared" si="147"/>
        <v>0</v>
      </c>
      <c r="AR177" s="30">
        <f t="shared" si="148"/>
        <v>1543.48</v>
      </c>
      <c r="AS177" s="30">
        <f t="shared" si="149"/>
        <v>203.60799999999998</v>
      </c>
      <c r="AT177" s="30">
        <f t="shared" si="150"/>
        <v>197.04000000000002</v>
      </c>
      <c r="AU177" s="30">
        <f t="shared" si="151"/>
        <v>98.52000000000001</v>
      </c>
      <c r="AV177" s="30">
        <f t="shared" si="152"/>
        <v>55.828</v>
      </c>
      <c r="AW177" s="30">
        <f t="shared" si="153"/>
        <v>95.23599999999999</v>
      </c>
      <c r="AX177" s="30">
        <f t="shared" si="154"/>
        <v>82.1</v>
      </c>
      <c r="AY177" s="30">
        <f t="shared" si="155"/>
        <v>0</v>
      </c>
      <c r="AZ177" s="30">
        <f t="shared" si="156"/>
        <v>1215.08</v>
      </c>
      <c r="BA177" s="30">
        <f t="shared" si="157"/>
        <v>3.284</v>
      </c>
      <c r="BB177" s="30">
        <f t="shared" si="158"/>
        <v>0</v>
      </c>
      <c r="BC177" s="30">
        <f t="shared" si="159"/>
        <v>4725.6759999999995</v>
      </c>
      <c r="BD177" s="30">
        <f t="shared" si="160"/>
        <v>1330.0200000000007</v>
      </c>
      <c r="BE177" s="30">
        <f t="shared" si="161"/>
        <v>6055.696</v>
      </c>
      <c r="IQ177"/>
      <c r="IR177"/>
      <c r="IS177"/>
      <c r="IT177"/>
      <c r="IU177"/>
      <c r="IV177"/>
    </row>
    <row r="178" spans="1:256" s="30" customFormat="1" ht="12.75">
      <c r="A178" s="30">
        <v>157</v>
      </c>
      <c r="B178" s="31" t="s">
        <v>238</v>
      </c>
      <c r="C178" s="32">
        <v>1.78</v>
      </c>
      <c r="D178" s="66">
        <v>1.73</v>
      </c>
      <c r="E178" s="33"/>
      <c r="F178" s="33"/>
      <c r="G178" s="33"/>
      <c r="H178" s="33">
        <v>0.24</v>
      </c>
      <c r="I178" s="33"/>
      <c r="J178" s="33"/>
      <c r="K178" s="33">
        <v>4.7</v>
      </c>
      <c r="L178" s="34">
        <v>0.62</v>
      </c>
      <c r="M178" s="34">
        <v>0.61</v>
      </c>
      <c r="N178" s="33">
        <v>0.30000000000000004</v>
      </c>
      <c r="O178" s="33">
        <v>0.17</v>
      </c>
      <c r="P178" s="33">
        <v>0.29</v>
      </c>
      <c r="Q178" s="66">
        <v>0.25</v>
      </c>
      <c r="R178" s="45">
        <v>1.17</v>
      </c>
      <c r="S178" s="33">
        <v>3.7</v>
      </c>
      <c r="T178" s="33">
        <v>0.01</v>
      </c>
      <c r="U178" s="33"/>
      <c r="V178" s="30">
        <f t="shared" si="170"/>
        <v>15.569999999999999</v>
      </c>
      <c r="W178" s="30">
        <v>3.07</v>
      </c>
      <c r="X178" s="37">
        <f t="shared" si="171"/>
        <v>18.639999999999997</v>
      </c>
      <c r="Y178" s="38">
        <f t="shared" si="172"/>
        <v>3.67</v>
      </c>
      <c r="Z178" s="40">
        <v>19.24</v>
      </c>
      <c r="AA178" s="40">
        <f t="shared" si="173"/>
        <v>18.12213</v>
      </c>
      <c r="AB178" s="32">
        <v>17.21</v>
      </c>
      <c r="AC178" s="37">
        <f t="shared" si="174"/>
        <v>8.309122603137698</v>
      </c>
      <c r="AD178" s="41">
        <f t="shared" si="175"/>
        <v>1.0616853537636028</v>
      </c>
      <c r="AE178" s="40">
        <f t="shared" si="176"/>
        <v>-14.508314646236396</v>
      </c>
      <c r="AF178" s="40">
        <f t="shared" si="177"/>
        <v>-572.5835389653549</v>
      </c>
      <c r="AG178" s="30">
        <v>532.2</v>
      </c>
      <c r="AH178" s="30" t="s">
        <v>139</v>
      </c>
      <c r="AJ178" s="30">
        <f t="shared" si="140"/>
        <v>947.3160000000001</v>
      </c>
      <c r="AK178" s="30">
        <f t="shared" si="141"/>
        <v>920.706</v>
      </c>
      <c r="AL178" s="30">
        <f t="shared" si="142"/>
        <v>0</v>
      </c>
      <c r="AM178" s="30">
        <f t="shared" si="143"/>
        <v>0</v>
      </c>
      <c r="AN178" s="30">
        <f t="shared" si="144"/>
        <v>0</v>
      </c>
      <c r="AO178" s="30">
        <f t="shared" si="145"/>
        <v>127.72800000000001</v>
      </c>
      <c r="AP178" s="30">
        <f t="shared" si="146"/>
        <v>0</v>
      </c>
      <c r="AQ178" s="30">
        <f t="shared" si="147"/>
        <v>0</v>
      </c>
      <c r="AR178" s="30">
        <f t="shared" si="148"/>
        <v>2501.34</v>
      </c>
      <c r="AS178" s="30">
        <f t="shared" si="149"/>
        <v>329.964</v>
      </c>
      <c r="AT178" s="30">
        <f t="shared" si="150"/>
        <v>324.642</v>
      </c>
      <c r="AU178" s="30">
        <f t="shared" si="151"/>
        <v>159.66000000000003</v>
      </c>
      <c r="AV178" s="30">
        <f t="shared" si="152"/>
        <v>90.47400000000002</v>
      </c>
      <c r="AW178" s="30">
        <f t="shared" si="153"/>
        <v>154.338</v>
      </c>
      <c r="AX178" s="30">
        <f t="shared" si="154"/>
        <v>133.05</v>
      </c>
      <c r="AY178" s="30">
        <f t="shared" si="155"/>
        <v>622.674</v>
      </c>
      <c r="AZ178" s="30">
        <f t="shared" si="156"/>
        <v>1969.1400000000003</v>
      </c>
      <c r="BA178" s="30">
        <f t="shared" si="157"/>
        <v>5.322000000000001</v>
      </c>
      <c r="BB178" s="30">
        <f t="shared" si="158"/>
        <v>0</v>
      </c>
      <c r="BC178" s="30">
        <f t="shared" si="159"/>
        <v>8286.354</v>
      </c>
      <c r="BD178" s="30">
        <f t="shared" si="160"/>
        <v>1953.1740000000002</v>
      </c>
      <c r="BE178" s="30">
        <f t="shared" si="161"/>
        <v>10239.528</v>
      </c>
      <c r="IQ178"/>
      <c r="IR178"/>
      <c r="IS178"/>
      <c r="IT178"/>
      <c r="IU178"/>
      <c r="IV178"/>
    </row>
    <row r="179" spans="1:256" s="30" customFormat="1" ht="12.75">
      <c r="A179" s="30">
        <v>158</v>
      </c>
      <c r="B179" s="31" t="s">
        <v>239</v>
      </c>
      <c r="C179" s="32">
        <v>1.78</v>
      </c>
      <c r="D179" s="66">
        <v>1.73</v>
      </c>
      <c r="E179" s="33"/>
      <c r="F179" s="33"/>
      <c r="G179" s="33"/>
      <c r="H179" s="33">
        <v>0.24</v>
      </c>
      <c r="I179" s="33"/>
      <c r="J179" s="33"/>
      <c r="K179" s="33">
        <v>4.7</v>
      </c>
      <c r="L179" s="34">
        <v>0.62</v>
      </c>
      <c r="M179" s="34">
        <v>0.61</v>
      </c>
      <c r="N179" s="33">
        <v>0.30000000000000004</v>
      </c>
      <c r="O179" s="33">
        <v>0.17</v>
      </c>
      <c r="P179" s="33">
        <v>0.29</v>
      </c>
      <c r="Q179" s="66">
        <v>0.25</v>
      </c>
      <c r="R179" s="45">
        <v>1.17</v>
      </c>
      <c r="S179" s="33">
        <v>3.7</v>
      </c>
      <c r="T179" s="33">
        <v>0.01</v>
      </c>
      <c r="U179" s="33"/>
      <c r="V179" s="30">
        <f t="shared" si="170"/>
        <v>15.569999999999999</v>
      </c>
      <c r="W179" s="30">
        <v>3.07</v>
      </c>
      <c r="X179" s="37">
        <f t="shared" si="171"/>
        <v>18.639999999999997</v>
      </c>
      <c r="Y179" s="38">
        <f t="shared" si="172"/>
        <v>3.67</v>
      </c>
      <c r="Z179" s="39">
        <v>19.24</v>
      </c>
      <c r="AA179" s="40">
        <f t="shared" si="173"/>
        <v>18.12213</v>
      </c>
      <c r="AB179" s="32">
        <v>17.21</v>
      </c>
      <c r="AC179" s="37">
        <f t="shared" si="174"/>
        <v>8.309122603137698</v>
      </c>
      <c r="AD179" s="41">
        <f t="shared" si="175"/>
        <v>1.0616853537636028</v>
      </c>
      <c r="AE179" s="40">
        <f t="shared" si="176"/>
        <v>-14.508314646236396</v>
      </c>
      <c r="AF179" s="40">
        <f t="shared" si="177"/>
        <v>-572.5835389653549</v>
      </c>
      <c r="AG179" s="30">
        <v>527</v>
      </c>
      <c r="AJ179" s="30">
        <f t="shared" si="140"/>
        <v>938.0600000000001</v>
      </c>
      <c r="AK179" s="30">
        <f t="shared" si="141"/>
        <v>911.71</v>
      </c>
      <c r="AL179" s="30">
        <f t="shared" si="142"/>
        <v>0</v>
      </c>
      <c r="AM179" s="30">
        <f t="shared" si="143"/>
        <v>0</v>
      </c>
      <c r="AN179" s="30">
        <f t="shared" si="144"/>
        <v>0</v>
      </c>
      <c r="AO179" s="30">
        <f t="shared" si="145"/>
        <v>126.47999999999999</v>
      </c>
      <c r="AP179" s="30">
        <f t="shared" si="146"/>
        <v>0</v>
      </c>
      <c r="AQ179" s="30">
        <f t="shared" si="147"/>
        <v>0</v>
      </c>
      <c r="AR179" s="30">
        <f t="shared" si="148"/>
        <v>2476.9</v>
      </c>
      <c r="AS179" s="30">
        <f t="shared" si="149"/>
        <v>326.74</v>
      </c>
      <c r="AT179" s="30">
        <f t="shared" si="150"/>
        <v>321.46999999999997</v>
      </c>
      <c r="AU179" s="30">
        <f t="shared" si="151"/>
        <v>158.10000000000002</v>
      </c>
      <c r="AV179" s="30">
        <f t="shared" si="152"/>
        <v>89.59</v>
      </c>
      <c r="AW179" s="30">
        <f t="shared" si="153"/>
        <v>152.82999999999998</v>
      </c>
      <c r="AX179" s="30">
        <f t="shared" si="154"/>
        <v>131.75</v>
      </c>
      <c r="AY179" s="30">
        <f t="shared" si="155"/>
        <v>616.5899999999999</v>
      </c>
      <c r="AZ179" s="30">
        <f t="shared" si="156"/>
        <v>1949.9</v>
      </c>
      <c r="BA179" s="30">
        <f t="shared" si="157"/>
        <v>5.2700000000000005</v>
      </c>
      <c r="BB179" s="30">
        <f t="shared" si="158"/>
        <v>0</v>
      </c>
      <c r="BC179" s="30">
        <f t="shared" si="159"/>
        <v>8205.39</v>
      </c>
      <c r="BD179" s="30">
        <f t="shared" si="160"/>
        <v>1934.09</v>
      </c>
      <c r="BE179" s="30">
        <f t="shared" si="161"/>
        <v>10139.48</v>
      </c>
      <c r="IQ179"/>
      <c r="IR179"/>
      <c r="IS179"/>
      <c r="IT179"/>
      <c r="IU179"/>
      <c r="IV179"/>
    </row>
    <row r="180" spans="1:256" s="30" customFormat="1" ht="12.75">
      <c r="A180" s="30">
        <v>159</v>
      </c>
      <c r="B180" s="31" t="s">
        <v>240</v>
      </c>
      <c r="C180" s="32">
        <v>1.78</v>
      </c>
      <c r="D180" s="66">
        <v>1.73</v>
      </c>
      <c r="E180" s="33"/>
      <c r="F180" s="33"/>
      <c r="G180" s="33"/>
      <c r="H180" s="33">
        <v>0.24</v>
      </c>
      <c r="I180" s="33"/>
      <c r="J180" s="33"/>
      <c r="K180" s="33">
        <v>4.7</v>
      </c>
      <c r="L180" s="34">
        <v>0.62</v>
      </c>
      <c r="M180" s="34">
        <v>0.61</v>
      </c>
      <c r="N180" s="33">
        <v>0.30000000000000004</v>
      </c>
      <c r="O180" s="33">
        <v>0.17</v>
      </c>
      <c r="P180" s="33">
        <v>0.29</v>
      </c>
      <c r="Q180" s="66">
        <v>0.25</v>
      </c>
      <c r="R180" s="45">
        <v>1.17</v>
      </c>
      <c r="S180" s="33">
        <v>3.7</v>
      </c>
      <c r="T180" s="33">
        <v>0.01</v>
      </c>
      <c r="U180" s="33"/>
      <c r="V180" s="30">
        <f t="shared" si="170"/>
        <v>15.569999999999999</v>
      </c>
      <c r="W180" s="30">
        <v>3.07</v>
      </c>
      <c r="X180" s="37">
        <f t="shared" si="171"/>
        <v>18.639999999999997</v>
      </c>
      <c r="Y180" s="38">
        <f t="shared" si="172"/>
        <v>3.67</v>
      </c>
      <c r="Z180" s="39">
        <v>19.24</v>
      </c>
      <c r="AA180" s="40">
        <f t="shared" si="173"/>
        <v>18.12213</v>
      </c>
      <c r="AB180" s="32">
        <v>17.21</v>
      </c>
      <c r="AC180" s="37">
        <f t="shared" si="174"/>
        <v>8.309122603137698</v>
      </c>
      <c r="AD180" s="41">
        <f t="shared" si="175"/>
        <v>1.0616853537636028</v>
      </c>
      <c r="AE180" s="40">
        <f t="shared" si="176"/>
        <v>-14.508314646236396</v>
      </c>
      <c r="AF180" s="40">
        <f t="shared" si="177"/>
        <v>-572.5835389653549</v>
      </c>
      <c r="AG180" s="30">
        <v>531.9</v>
      </c>
      <c r="AJ180" s="30">
        <f t="shared" si="140"/>
        <v>946.7819999999999</v>
      </c>
      <c r="AK180" s="30">
        <f t="shared" si="141"/>
        <v>920.1869999999999</v>
      </c>
      <c r="AL180" s="30">
        <f t="shared" si="142"/>
        <v>0</v>
      </c>
      <c r="AM180" s="30">
        <f t="shared" si="143"/>
        <v>0</v>
      </c>
      <c r="AN180" s="30">
        <f t="shared" si="144"/>
        <v>0</v>
      </c>
      <c r="AO180" s="30">
        <f t="shared" si="145"/>
        <v>127.65599999999999</v>
      </c>
      <c r="AP180" s="30">
        <f t="shared" si="146"/>
        <v>0</v>
      </c>
      <c r="AQ180" s="30">
        <f t="shared" si="147"/>
        <v>0</v>
      </c>
      <c r="AR180" s="30">
        <f t="shared" si="148"/>
        <v>2499.93</v>
      </c>
      <c r="AS180" s="30">
        <f t="shared" si="149"/>
        <v>329.77799999999996</v>
      </c>
      <c r="AT180" s="30">
        <f t="shared" si="150"/>
        <v>324.459</v>
      </c>
      <c r="AU180" s="30">
        <f t="shared" si="151"/>
        <v>159.57000000000002</v>
      </c>
      <c r="AV180" s="30">
        <f t="shared" si="152"/>
        <v>90.423</v>
      </c>
      <c r="AW180" s="30">
        <f t="shared" si="153"/>
        <v>154.25099999999998</v>
      </c>
      <c r="AX180" s="30">
        <f t="shared" si="154"/>
        <v>132.975</v>
      </c>
      <c r="AY180" s="30">
        <f t="shared" si="155"/>
        <v>622.323</v>
      </c>
      <c r="AZ180" s="30">
        <f t="shared" si="156"/>
        <v>1968.03</v>
      </c>
      <c r="BA180" s="30">
        <f t="shared" si="157"/>
        <v>5.319</v>
      </c>
      <c r="BB180" s="30">
        <f t="shared" si="158"/>
        <v>0</v>
      </c>
      <c r="BC180" s="30">
        <f t="shared" si="159"/>
        <v>8281.682999999999</v>
      </c>
      <c r="BD180" s="30">
        <f t="shared" si="160"/>
        <v>1952.0729999999999</v>
      </c>
      <c r="BE180" s="30">
        <f t="shared" si="161"/>
        <v>10233.756</v>
      </c>
      <c r="IQ180"/>
      <c r="IR180"/>
      <c r="IS180"/>
      <c r="IT180"/>
      <c r="IU180"/>
      <c r="IV180"/>
    </row>
    <row r="181" spans="1:256" s="30" customFormat="1" ht="12.75">
      <c r="A181" s="30">
        <v>160</v>
      </c>
      <c r="B181" s="54" t="s">
        <v>241</v>
      </c>
      <c r="C181" s="32">
        <v>1.78</v>
      </c>
      <c r="D181" s="66">
        <v>1.73</v>
      </c>
      <c r="E181" s="33"/>
      <c r="F181" s="33"/>
      <c r="G181" s="33"/>
      <c r="H181" s="33">
        <v>0.24</v>
      </c>
      <c r="I181" s="33">
        <v>0.05</v>
      </c>
      <c r="J181" s="33"/>
      <c r="K181" s="33">
        <v>4.7</v>
      </c>
      <c r="L181" s="34">
        <v>0.62</v>
      </c>
      <c r="M181" s="34">
        <v>0.61</v>
      </c>
      <c r="N181" s="33">
        <v>0.30000000000000004</v>
      </c>
      <c r="O181" s="33">
        <v>0.17</v>
      </c>
      <c r="P181" s="33">
        <v>0.29</v>
      </c>
      <c r="Q181" s="66">
        <v>0.25</v>
      </c>
      <c r="R181" s="45">
        <v>1.17</v>
      </c>
      <c r="S181" s="33">
        <v>3.7</v>
      </c>
      <c r="T181" s="33">
        <v>0.01</v>
      </c>
      <c r="U181" s="33"/>
      <c r="V181" s="30">
        <f t="shared" si="170"/>
        <v>15.62</v>
      </c>
      <c r="W181" s="30">
        <v>3.71</v>
      </c>
      <c r="X181" s="37">
        <f t="shared" si="171"/>
        <v>19.33</v>
      </c>
      <c r="Y181" s="38">
        <f t="shared" si="172"/>
        <v>4.4</v>
      </c>
      <c r="Z181" s="39">
        <v>20.02</v>
      </c>
      <c r="AA181" s="40">
        <f t="shared" si="173"/>
        <v>18.8487</v>
      </c>
      <c r="AB181" s="32">
        <v>17.900000000000002</v>
      </c>
      <c r="AC181" s="37">
        <f t="shared" si="174"/>
        <v>7.988826815642436</v>
      </c>
      <c r="AD181" s="41">
        <f t="shared" si="175"/>
        <v>1.0621422167046002</v>
      </c>
      <c r="AE181" s="40">
        <f t="shared" si="176"/>
        <v>-14.557857783295399</v>
      </c>
      <c r="AF181" s="40">
        <f t="shared" si="177"/>
        <v>-492.3950884985283</v>
      </c>
      <c r="AG181" s="30">
        <v>1193.8</v>
      </c>
      <c r="AJ181" s="30">
        <f t="shared" si="140"/>
        <v>2124.964</v>
      </c>
      <c r="AK181" s="30">
        <f t="shared" si="141"/>
        <v>2065.274</v>
      </c>
      <c r="AL181" s="30">
        <f t="shared" si="142"/>
        <v>0</v>
      </c>
      <c r="AM181" s="30">
        <f t="shared" si="143"/>
        <v>0</v>
      </c>
      <c r="AN181" s="30">
        <f t="shared" si="144"/>
        <v>0</v>
      </c>
      <c r="AO181" s="30">
        <f t="shared" si="145"/>
        <v>286.512</v>
      </c>
      <c r="AP181" s="30">
        <f t="shared" si="146"/>
        <v>59.69</v>
      </c>
      <c r="AQ181" s="30">
        <f t="shared" si="147"/>
        <v>0</v>
      </c>
      <c r="AR181" s="30">
        <f t="shared" si="148"/>
        <v>5610.86</v>
      </c>
      <c r="AS181" s="30">
        <f t="shared" si="149"/>
        <v>740.156</v>
      </c>
      <c r="AT181" s="30">
        <f t="shared" si="150"/>
        <v>728.218</v>
      </c>
      <c r="AU181" s="30">
        <f t="shared" si="151"/>
        <v>358.14000000000004</v>
      </c>
      <c r="AV181" s="30">
        <f t="shared" si="152"/>
        <v>202.946</v>
      </c>
      <c r="AW181" s="30">
        <f t="shared" si="153"/>
        <v>346.20199999999994</v>
      </c>
      <c r="AX181" s="30">
        <f t="shared" si="154"/>
        <v>298.45</v>
      </c>
      <c r="AY181" s="30">
        <f t="shared" si="155"/>
        <v>1396.7459999999999</v>
      </c>
      <c r="AZ181" s="30">
        <f t="shared" si="156"/>
        <v>4417.06</v>
      </c>
      <c r="BA181" s="30">
        <f t="shared" si="157"/>
        <v>11.938</v>
      </c>
      <c r="BB181" s="30">
        <f t="shared" si="158"/>
        <v>0</v>
      </c>
      <c r="BC181" s="30">
        <f t="shared" si="159"/>
        <v>18647.156</v>
      </c>
      <c r="BD181" s="30">
        <f t="shared" si="160"/>
        <v>5252.72</v>
      </c>
      <c r="BE181" s="30">
        <f t="shared" si="161"/>
        <v>23899.876</v>
      </c>
      <c r="IQ181"/>
      <c r="IR181"/>
      <c r="IS181"/>
      <c r="IT181"/>
      <c r="IU181"/>
      <c r="IV181"/>
    </row>
    <row r="182" spans="1:256" s="30" customFormat="1" ht="12.75">
      <c r="A182" s="30">
        <v>161</v>
      </c>
      <c r="B182" s="54" t="s">
        <v>242</v>
      </c>
      <c r="C182" s="32">
        <v>1.78</v>
      </c>
      <c r="D182" s="66">
        <v>1.73</v>
      </c>
      <c r="E182" s="33"/>
      <c r="F182" s="33"/>
      <c r="G182" s="33"/>
      <c r="H182" s="33">
        <v>0.24</v>
      </c>
      <c r="I182" s="33">
        <v>0.05</v>
      </c>
      <c r="J182" s="33"/>
      <c r="K182" s="33">
        <v>4.7</v>
      </c>
      <c r="L182" s="34">
        <v>0.62</v>
      </c>
      <c r="M182" s="34">
        <v>0.61</v>
      </c>
      <c r="N182" s="33">
        <v>0.30000000000000004</v>
      </c>
      <c r="O182" s="33">
        <v>0.17</v>
      </c>
      <c r="P182" s="33">
        <v>0.29</v>
      </c>
      <c r="Q182" s="66">
        <v>0.25</v>
      </c>
      <c r="R182" s="45">
        <v>1.17</v>
      </c>
      <c r="S182" s="33">
        <v>3.7</v>
      </c>
      <c r="T182" s="33">
        <v>0.01</v>
      </c>
      <c r="U182" s="33"/>
      <c r="V182" s="30">
        <f t="shared" si="170"/>
        <v>15.62</v>
      </c>
      <c r="W182" s="30">
        <v>3.71</v>
      </c>
      <c r="X182" s="37">
        <f t="shared" si="171"/>
        <v>19.33</v>
      </c>
      <c r="Y182" s="38">
        <f t="shared" si="172"/>
        <v>4.4</v>
      </c>
      <c r="Z182" s="39">
        <v>20.02</v>
      </c>
      <c r="AA182" s="40">
        <f t="shared" si="173"/>
        <v>18.8487</v>
      </c>
      <c r="AB182" s="32">
        <v>17.900000000000002</v>
      </c>
      <c r="AC182" s="37">
        <f t="shared" si="174"/>
        <v>7.988826815642436</v>
      </c>
      <c r="AD182" s="41">
        <f t="shared" si="175"/>
        <v>1.0621422167046002</v>
      </c>
      <c r="AE182" s="40">
        <f t="shared" si="176"/>
        <v>-14.557857783295399</v>
      </c>
      <c r="AF182" s="40">
        <f t="shared" si="177"/>
        <v>-492.3950884985283</v>
      </c>
      <c r="AG182" s="30">
        <v>1197.3</v>
      </c>
      <c r="AJ182" s="30">
        <f t="shared" si="140"/>
        <v>2131.194</v>
      </c>
      <c r="AK182" s="30">
        <f t="shared" si="141"/>
        <v>2071.3289999999997</v>
      </c>
      <c r="AL182" s="30">
        <f t="shared" si="142"/>
        <v>0</v>
      </c>
      <c r="AM182" s="30">
        <f t="shared" si="143"/>
        <v>0</v>
      </c>
      <c r="AN182" s="30">
        <f t="shared" si="144"/>
        <v>0</v>
      </c>
      <c r="AO182" s="30">
        <f t="shared" si="145"/>
        <v>287.352</v>
      </c>
      <c r="AP182" s="30">
        <f t="shared" si="146"/>
        <v>59.865</v>
      </c>
      <c r="AQ182" s="30">
        <f t="shared" si="147"/>
        <v>0</v>
      </c>
      <c r="AR182" s="30">
        <f t="shared" si="148"/>
        <v>5627.31</v>
      </c>
      <c r="AS182" s="30">
        <f t="shared" si="149"/>
        <v>742.326</v>
      </c>
      <c r="AT182" s="30">
        <f t="shared" si="150"/>
        <v>730.353</v>
      </c>
      <c r="AU182" s="30">
        <f t="shared" si="151"/>
        <v>359.19000000000005</v>
      </c>
      <c r="AV182" s="30">
        <f t="shared" si="152"/>
        <v>203.541</v>
      </c>
      <c r="AW182" s="30">
        <f t="shared" si="153"/>
        <v>347.217</v>
      </c>
      <c r="AX182" s="30">
        <f t="shared" si="154"/>
        <v>299.325</v>
      </c>
      <c r="AY182" s="30">
        <f t="shared" si="155"/>
        <v>1400.841</v>
      </c>
      <c r="AZ182" s="30">
        <f t="shared" si="156"/>
        <v>4430.01</v>
      </c>
      <c r="BA182" s="30">
        <f t="shared" si="157"/>
        <v>11.972999999999999</v>
      </c>
      <c r="BB182" s="30">
        <f t="shared" si="158"/>
        <v>0</v>
      </c>
      <c r="BC182" s="30">
        <f t="shared" si="159"/>
        <v>18701.825999999997</v>
      </c>
      <c r="BD182" s="30">
        <f t="shared" si="160"/>
        <v>5268.12</v>
      </c>
      <c r="BE182" s="30">
        <f t="shared" si="161"/>
        <v>23969.946</v>
      </c>
      <c r="IQ182"/>
      <c r="IR182"/>
      <c r="IS182"/>
      <c r="IT182"/>
      <c r="IU182"/>
      <c r="IV182"/>
    </row>
    <row r="183" spans="1:256" s="30" customFormat="1" ht="12.75">
      <c r="A183" s="30">
        <v>162</v>
      </c>
      <c r="B183" s="54" t="s">
        <v>243</v>
      </c>
      <c r="C183" s="32">
        <v>1.78</v>
      </c>
      <c r="D183" s="66">
        <v>1.73</v>
      </c>
      <c r="E183" s="33"/>
      <c r="F183" s="33"/>
      <c r="G183" s="33"/>
      <c r="H183" s="33">
        <v>0.24</v>
      </c>
      <c r="I183" s="33">
        <v>0.05</v>
      </c>
      <c r="J183" s="33"/>
      <c r="K183" s="33">
        <v>4.7</v>
      </c>
      <c r="L183" s="34">
        <v>0.62</v>
      </c>
      <c r="M183" s="34">
        <v>0.61</v>
      </c>
      <c r="N183" s="33">
        <v>0.30000000000000004</v>
      </c>
      <c r="O183" s="33">
        <v>0.17</v>
      </c>
      <c r="P183" s="33">
        <v>0.29</v>
      </c>
      <c r="Q183" s="66">
        <v>0.25</v>
      </c>
      <c r="R183" s="45">
        <v>1.17</v>
      </c>
      <c r="S183" s="33">
        <v>3.7</v>
      </c>
      <c r="T183" s="33">
        <v>0.01</v>
      </c>
      <c r="U183" s="33"/>
      <c r="V183" s="30">
        <f t="shared" si="170"/>
        <v>15.62</v>
      </c>
      <c r="W183" s="30">
        <v>3.71</v>
      </c>
      <c r="X183" s="37">
        <f t="shared" si="171"/>
        <v>19.33</v>
      </c>
      <c r="Y183" s="38">
        <f t="shared" si="172"/>
        <v>4.4</v>
      </c>
      <c r="Z183" s="39">
        <v>20.02</v>
      </c>
      <c r="AA183" s="40">
        <f t="shared" si="173"/>
        <v>18.8487</v>
      </c>
      <c r="AB183" s="32">
        <v>17.900000000000002</v>
      </c>
      <c r="AC183" s="37">
        <f t="shared" si="174"/>
        <v>7.988826815642436</v>
      </c>
      <c r="AD183" s="41">
        <f t="shared" si="175"/>
        <v>1.0621422167046002</v>
      </c>
      <c r="AE183" s="40">
        <f t="shared" si="176"/>
        <v>-14.557857783295399</v>
      </c>
      <c r="AF183" s="40">
        <f t="shared" si="177"/>
        <v>-492.3950884985283</v>
      </c>
      <c r="AG183" s="30">
        <v>1729.4</v>
      </c>
      <c r="AJ183" s="30">
        <f aca="true" t="shared" si="178" ref="AJ183:AJ246">C183*AG183</f>
        <v>3078.3320000000003</v>
      </c>
      <c r="AK183" s="30">
        <f aca="true" t="shared" si="179" ref="AK183:AK246">D183*AG183</f>
        <v>2991.862</v>
      </c>
      <c r="AL183" s="30">
        <f aca="true" t="shared" si="180" ref="AL183:AL246">E183*AG183</f>
        <v>0</v>
      </c>
      <c r="AM183" s="30">
        <f aca="true" t="shared" si="181" ref="AM183:AM246">F183*AG183</f>
        <v>0</v>
      </c>
      <c r="AN183" s="30">
        <f aca="true" t="shared" si="182" ref="AN183:AN246">G183*AG183</f>
        <v>0</v>
      </c>
      <c r="AO183" s="30">
        <f aca="true" t="shared" si="183" ref="AO183:AO246">H183*AG183</f>
        <v>415.056</v>
      </c>
      <c r="AP183" s="30">
        <f aca="true" t="shared" si="184" ref="AP183:AP246">I183*AG183</f>
        <v>86.47000000000001</v>
      </c>
      <c r="AQ183" s="30">
        <f aca="true" t="shared" si="185" ref="AQ183:AQ246">J183*AG183</f>
        <v>0</v>
      </c>
      <c r="AR183" s="30">
        <f aca="true" t="shared" si="186" ref="AR183:AR246">K183*AG183</f>
        <v>8128.18</v>
      </c>
      <c r="AS183" s="30">
        <f aca="true" t="shared" si="187" ref="AS183:AS246">L183*AG183</f>
        <v>1072.228</v>
      </c>
      <c r="AT183" s="30">
        <f aca="true" t="shared" si="188" ref="AT183:AT246">M183*AG183</f>
        <v>1054.934</v>
      </c>
      <c r="AU183" s="30">
        <f aca="true" t="shared" si="189" ref="AU183:AU246">N183*AG183</f>
        <v>518.82</v>
      </c>
      <c r="AV183" s="30">
        <f aca="true" t="shared" si="190" ref="AV183:AV246">O183*AG183</f>
        <v>293.99800000000005</v>
      </c>
      <c r="AW183" s="30">
        <f aca="true" t="shared" si="191" ref="AW183:AW246">P183*AG183</f>
        <v>501.526</v>
      </c>
      <c r="AX183" s="30">
        <f aca="true" t="shared" si="192" ref="AX183:AX246">Q183*AG183</f>
        <v>432.35</v>
      </c>
      <c r="AY183" s="30">
        <f aca="true" t="shared" si="193" ref="AY183:AY246">R183*AG183</f>
        <v>2023.398</v>
      </c>
      <c r="AZ183" s="30">
        <f aca="true" t="shared" si="194" ref="AZ183:AZ246">S183*AG183</f>
        <v>6398.780000000001</v>
      </c>
      <c r="BA183" s="30">
        <f aca="true" t="shared" si="195" ref="BA183:BA246">T183*AG183</f>
        <v>17.294</v>
      </c>
      <c r="BB183" s="30">
        <f aca="true" t="shared" si="196" ref="BB183:BB246">U183*AG183</f>
        <v>0</v>
      </c>
      <c r="BC183" s="30">
        <f aca="true" t="shared" si="197" ref="BC183:BC246">V183*AG183</f>
        <v>27013.228</v>
      </c>
      <c r="BD183" s="30">
        <f aca="true" t="shared" si="198" ref="BD183:BD246">Y183*AG183</f>
        <v>7609.360000000001</v>
      </c>
      <c r="BE183" s="30">
        <f aca="true" t="shared" si="199" ref="BE183:BE246">Z183*AG183</f>
        <v>34622.588</v>
      </c>
      <c r="IQ183"/>
      <c r="IR183"/>
      <c r="IS183"/>
      <c r="IT183"/>
      <c r="IU183"/>
      <c r="IV183"/>
    </row>
    <row r="184" spans="1:256" s="42" customFormat="1" ht="12.75">
      <c r="A184" s="42">
        <v>163</v>
      </c>
      <c r="B184" s="59" t="s">
        <v>244</v>
      </c>
      <c r="C184" s="44">
        <v>1.78</v>
      </c>
      <c r="D184" s="66">
        <v>1.73</v>
      </c>
      <c r="E184" s="45"/>
      <c r="F184" s="45"/>
      <c r="G184" s="45"/>
      <c r="H184" s="45"/>
      <c r="I184" s="45"/>
      <c r="J184" s="45"/>
      <c r="K184" s="33">
        <v>4.7</v>
      </c>
      <c r="L184" s="34">
        <v>0.62</v>
      </c>
      <c r="M184" s="34">
        <v>0.2</v>
      </c>
      <c r="N184" s="33">
        <v>0.30000000000000004</v>
      </c>
      <c r="O184" s="45" t="s">
        <v>245</v>
      </c>
      <c r="P184" s="33">
        <v>0.29</v>
      </c>
      <c r="Q184" s="66">
        <v>0.25</v>
      </c>
      <c r="R184" s="45">
        <v>1.17</v>
      </c>
      <c r="S184" s="33">
        <v>3.7</v>
      </c>
      <c r="T184" s="45">
        <v>0.01</v>
      </c>
      <c r="U184" s="45"/>
      <c r="V184" s="42">
        <f t="shared" si="170"/>
        <v>14.749999999999998</v>
      </c>
      <c r="W184" s="42">
        <v>4.15</v>
      </c>
      <c r="X184" s="48">
        <f t="shared" si="171"/>
        <v>18.9</v>
      </c>
      <c r="Y184" s="38">
        <f t="shared" si="172"/>
        <v>5.0600000000000005</v>
      </c>
      <c r="Z184" s="39">
        <v>19.81</v>
      </c>
      <c r="AA184" s="49">
        <f t="shared" si="173"/>
        <v>18.64863</v>
      </c>
      <c r="AB184" s="44">
        <v>17.71</v>
      </c>
      <c r="AC184" s="48">
        <f t="shared" si="174"/>
        <v>6.71936758893279</v>
      </c>
      <c r="AD184" s="41">
        <f t="shared" si="175"/>
        <v>1.0622764245952652</v>
      </c>
      <c r="AE184" s="49">
        <f t="shared" si="176"/>
        <v>-13.687723575404734</v>
      </c>
      <c r="AF184" s="49">
        <f t="shared" si="177"/>
        <v>-429.82466446758394</v>
      </c>
      <c r="AG184" s="42">
        <v>311.7</v>
      </c>
      <c r="AJ184" s="30">
        <f t="shared" si="178"/>
        <v>554.826</v>
      </c>
      <c r="AK184" s="30">
        <f t="shared" si="179"/>
        <v>539.241</v>
      </c>
      <c r="AL184" s="30">
        <f t="shared" si="180"/>
        <v>0</v>
      </c>
      <c r="AM184" s="30">
        <f t="shared" si="181"/>
        <v>0</v>
      </c>
      <c r="AN184" s="30">
        <f t="shared" si="182"/>
        <v>0</v>
      </c>
      <c r="AO184" s="30">
        <f t="shared" si="183"/>
        <v>0</v>
      </c>
      <c r="AP184" s="30">
        <f t="shared" si="184"/>
        <v>0</v>
      </c>
      <c r="AQ184" s="30">
        <f t="shared" si="185"/>
        <v>0</v>
      </c>
      <c r="AR184" s="30">
        <f t="shared" si="186"/>
        <v>1464.99</v>
      </c>
      <c r="AS184" s="30">
        <f t="shared" si="187"/>
        <v>193.254</v>
      </c>
      <c r="AT184" s="30">
        <f t="shared" si="188"/>
        <v>62.34</v>
      </c>
      <c r="AU184" s="30">
        <f t="shared" si="189"/>
        <v>93.51</v>
      </c>
      <c r="AV184" s="30" t="e">
        <f t="shared" si="190"/>
        <v>#VALUE!</v>
      </c>
      <c r="AW184" s="30">
        <f t="shared" si="191"/>
        <v>90.39299999999999</v>
      </c>
      <c r="AX184" s="30">
        <f t="shared" si="192"/>
        <v>77.925</v>
      </c>
      <c r="AY184" s="30">
        <f t="shared" si="193"/>
        <v>364.68899999999996</v>
      </c>
      <c r="AZ184" s="30">
        <f t="shared" si="194"/>
        <v>1153.29</v>
      </c>
      <c r="BA184" s="30">
        <f t="shared" si="195"/>
        <v>3.117</v>
      </c>
      <c r="BB184" s="30">
        <f t="shared" si="196"/>
        <v>0</v>
      </c>
      <c r="BC184" s="30">
        <f t="shared" si="197"/>
        <v>4597.574999999999</v>
      </c>
      <c r="BD184" s="30">
        <f t="shared" si="198"/>
        <v>1577.202</v>
      </c>
      <c r="BE184" s="30">
        <f t="shared" si="199"/>
        <v>6174.776999999999</v>
      </c>
      <c r="IQ184"/>
      <c r="IR184"/>
      <c r="IS184"/>
      <c r="IT184"/>
      <c r="IU184"/>
      <c r="IV184"/>
    </row>
    <row r="185" spans="1:256" s="42" customFormat="1" ht="12.75">
      <c r="A185" s="42">
        <v>164</v>
      </c>
      <c r="B185" s="59" t="s">
        <v>246</v>
      </c>
      <c r="C185" s="44">
        <v>1.78</v>
      </c>
      <c r="D185" s="66">
        <v>1.73</v>
      </c>
      <c r="E185" s="45"/>
      <c r="F185" s="45"/>
      <c r="G185" s="45"/>
      <c r="H185" s="45">
        <v>0.24</v>
      </c>
      <c r="I185" s="45"/>
      <c r="J185" s="45"/>
      <c r="K185" s="33">
        <v>4.7</v>
      </c>
      <c r="L185" s="34">
        <v>0.62</v>
      </c>
      <c r="M185" s="34">
        <v>0.61</v>
      </c>
      <c r="N185" s="33">
        <v>0.30000000000000004</v>
      </c>
      <c r="O185" s="45">
        <v>0.17</v>
      </c>
      <c r="P185" s="33">
        <v>0.29</v>
      </c>
      <c r="Q185" s="66">
        <v>0.25</v>
      </c>
      <c r="R185" s="45">
        <v>1.17</v>
      </c>
      <c r="S185" s="33">
        <v>3.7</v>
      </c>
      <c r="T185" s="45">
        <v>0.01</v>
      </c>
      <c r="U185" s="45"/>
      <c r="V185" s="42">
        <f t="shared" si="170"/>
        <v>15.569999999999999</v>
      </c>
      <c r="W185" s="42">
        <v>3.54</v>
      </c>
      <c r="X185" s="48">
        <f t="shared" si="171"/>
        <v>19.11</v>
      </c>
      <c r="Y185" s="38">
        <f t="shared" si="172"/>
        <v>4.200000000000001</v>
      </c>
      <c r="Z185" s="39">
        <v>19.77</v>
      </c>
      <c r="AA185" s="49">
        <f t="shared" si="173"/>
        <v>18.61704</v>
      </c>
      <c r="AB185" s="44">
        <v>17.68</v>
      </c>
      <c r="AC185" s="48">
        <f t="shared" si="174"/>
        <v>8.088235294117641</v>
      </c>
      <c r="AD185" s="41">
        <f t="shared" si="175"/>
        <v>1.0619303605728945</v>
      </c>
      <c r="AE185" s="49">
        <f t="shared" si="176"/>
        <v>-14.508069639427104</v>
      </c>
      <c r="AF185" s="49">
        <f t="shared" si="177"/>
        <v>-509.83247569003123</v>
      </c>
      <c r="AG185" s="42">
        <v>1177.1000000000001</v>
      </c>
      <c r="AJ185" s="30">
        <f t="shared" si="178"/>
        <v>2095.2380000000003</v>
      </c>
      <c r="AK185" s="30">
        <f t="shared" si="179"/>
        <v>2036.3830000000003</v>
      </c>
      <c r="AL185" s="30">
        <f t="shared" si="180"/>
        <v>0</v>
      </c>
      <c r="AM185" s="30">
        <f t="shared" si="181"/>
        <v>0</v>
      </c>
      <c r="AN185" s="30">
        <f t="shared" si="182"/>
        <v>0</v>
      </c>
      <c r="AO185" s="30">
        <f t="shared" si="183"/>
        <v>282.504</v>
      </c>
      <c r="AP185" s="30">
        <f t="shared" si="184"/>
        <v>0</v>
      </c>
      <c r="AQ185" s="30">
        <f t="shared" si="185"/>
        <v>0</v>
      </c>
      <c r="AR185" s="30">
        <f t="shared" si="186"/>
        <v>5532.370000000001</v>
      </c>
      <c r="AS185" s="30">
        <f t="shared" si="187"/>
        <v>729.8020000000001</v>
      </c>
      <c r="AT185" s="30">
        <f t="shared" si="188"/>
        <v>718.0310000000001</v>
      </c>
      <c r="AU185" s="30">
        <f t="shared" si="189"/>
        <v>353.1300000000001</v>
      </c>
      <c r="AV185" s="30">
        <f t="shared" si="190"/>
        <v>200.10700000000003</v>
      </c>
      <c r="AW185" s="30">
        <f t="shared" si="191"/>
        <v>341.35900000000004</v>
      </c>
      <c r="AX185" s="30">
        <f t="shared" si="192"/>
        <v>294.27500000000003</v>
      </c>
      <c r="AY185" s="30">
        <f t="shared" si="193"/>
        <v>1377.207</v>
      </c>
      <c r="AZ185" s="30">
        <f t="shared" si="194"/>
        <v>4355.27</v>
      </c>
      <c r="BA185" s="30">
        <f t="shared" si="195"/>
        <v>11.771</v>
      </c>
      <c r="BB185" s="30">
        <f t="shared" si="196"/>
        <v>0</v>
      </c>
      <c r="BC185" s="30">
        <f t="shared" si="197"/>
        <v>18327.447</v>
      </c>
      <c r="BD185" s="30">
        <f t="shared" si="198"/>
        <v>4943.8200000000015</v>
      </c>
      <c r="BE185" s="30">
        <f t="shared" si="199"/>
        <v>23271.267000000003</v>
      </c>
      <c r="IQ185"/>
      <c r="IR185"/>
      <c r="IS185"/>
      <c r="IT185"/>
      <c r="IU185"/>
      <c r="IV185"/>
    </row>
    <row r="186" spans="1:256" s="42" customFormat="1" ht="12.75">
      <c r="A186" s="42">
        <v>175</v>
      </c>
      <c r="B186" s="59" t="s">
        <v>247</v>
      </c>
      <c r="C186" s="44">
        <v>1.89</v>
      </c>
      <c r="D186" s="45">
        <v>1.84</v>
      </c>
      <c r="E186" s="45"/>
      <c r="F186" s="45"/>
      <c r="G186" s="45"/>
      <c r="H186" s="45"/>
      <c r="I186" s="45"/>
      <c r="J186" s="45"/>
      <c r="K186" s="45">
        <v>5</v>
      </c>
      <c r="L186" s="46">
        <v>0.52</v>
      </c>
      <c r="M186" s="46">
        <v>0.30000000000000004</v>
      </c>
      <c r="N186" s="45">
        <v>0.25</v>
      </c>
      <c r="O186" s="45"/>
      <c r="P186" s="45">
        <v>0.27</v>
      </c>
      <c r="Q186" s="45">
        <v>0.30000000000000004</v>
      </c>
      <c r="R186" s="45">
        <v>1.17</v>
      </c>
      <c r="S186" s="45">
        <v>3.68</v>
      </c>
      <c r="T186" s="45"/>
      <c r="U186" s="45"/>
      <c r="V186" s="42">
        <f t="shared" si="170"/>
        <v>15.22</v>
      </c>
      <c r="W186" s="42">
        <v>3.53</v>
      </c>
      <c r="X186" s="48">
        <f>SUM(V186:W186)</f>
        <v>18.75</v>
      </c>
      <c r="Y186" s="38">
        <f t="shared" si="172"/>
        <v>4.179999999999998</v>
      </c>
      <c r="Z186" s="55">
        <v>19.4</v>
      </c>
      <c r="AA186" s="49">
        <f t="shared" si="173"/>
        <v>18.174780000000002</v>
      </c>
      <c r="AB186" s="42">
        <v>17.26</v>
      </c>
      <c r="AC186" s="48">
        <f t="shared" si="174"/>
        <v>8.632676709154108</v>
      </c>
      <c r="AD186" s="41">
        <f t="shared" si="175"/>
        <v>1.0674131956480353</v>
      </c>
      <c r="AE186" s="49">
        <f t="shared" si="176"/>
        <v>-14.152586804351966</v>
      </c>
      <c r="AF186" s="49">
        <f t="shared" si="177"/>
        <v>-500.9231389334834</v>
      </c>
      <c r="AG186" s="42">
        <v>245.8</v>
      </c>
      <c r="AH186" s="42" t="s">
        <v>139</v>
      </c>
      <c r="AJ186" s="30">
        <f t="shared" si="178"/>
        <v>464.562</v>
      </c>
      <c r="AK186" s="30">
        <f t="shared" si="179"/>
        <v>452.27200000000005</v>
      </c>
      <c r="AL186" s="30">
        <f t="shared" si="180"/>
        <v>0</v>
      </c>
      <c r="AM186" s="30">
        <f t="shared" si="181"/>
        <v>0</v>
      </c>
      <c r="AN186" s="30">
        <f t="shared" si="182"/>
        <v>0</v>
      </c>
      <c r="AO186" s="30">
        <f t="shared" si="183"/>
        <v>0</v>
      </c>
      <c r="AP186" s="30">
        <f t="shared" si="184"/>
        <v>0</v>
      </c>
      <c r="AQ186" s="30">
        <f t="shared" si="185"/>
        <v>0</v>
      </c>
      <c r="AR186" s="30">
        <f t="shared" si="186"/>
        <v>1229</v>
      </c>
      <c r="AS186" s="30">
        <f t="shared" si="187"/>
        <v>127.81600000000002</v>
      </c>
      <c r="AT186" s="30">
        <f t="shared" si="188"/>
        <v>73.74000000000001</v>
      </c>
      <c r="AU186" s="30">
        <f t="shared" si="189"/>
        <v>61.45</v>
      </c>
      <c r="AV186" s="30">
        <f t="shared" si="190"/>
        <v>0</v>
      </c>
      <c r="AW186" s="30">
        <f t="shared" si="191"/>
        <v>66.36600000000001</v>
      </c>
      <c r="AX186" s="30">
        <f t="shared" si="192"/>
        <v>73.74000000000001</v>
      </c>
      <c r="AY186" s="30">
        <f t="shared" si="193"/>
        <v>287.586</v>
      </c>
      <c r="AZ186" s="30">
        <f t="shared" si="194"/>
        <v>904.5440000000001</v>
      </c>
      <c r="BA186" s="30">
        <f t="shared" si="195"/>
        <v>0</v>
      </c>
      <c r="BB186" s="30">
        <f t="shared" si="196"/>
        <v>0</v>
      </c>
      <c r="BC186" s="30">
        <f t="shared" si="197"/>
        <v>3741.0760000000005</v>
      </c>
      <c r="BD186" s="30">
        <f t="shared" si="198"/>
        <v>1027.4439999999995</v>
      </c>
      <c r="BE186" s="30">
        <f t="shared" si="199"/>
        <v>4768.5199999999995</v>
      </c>
      <c r="IQ186"/>
      <c r="IR186"/>
      <c r="IS186"/>
      <c r="IT186"/>
      <c r="IU186"/>
      <c r="IV186"/>
    </row>
    <row r="187" spans="1:256" s="42" customFormat="1" ht="12.75">
      <c r="A187" s="42">
        <v>166</v>
      </c>
      <c r="B187" s="59" t="s">
        <v>248</v>
      </c>
      <c r="C187" s="44">
        <v>1.78</v>
      </c>
      <c r="D187" s="33">
        <v>1.73</v>
      </c>
      <c r="E187" s="45"/>
      <c r="F187" s="45"/>
      <c r="G187" s="45"/>
      <c r="H187" s="45">
        <v>0.24</v>
      </c>
      <c r="I187" s="45"/>
      <c r="J187" s="45"/>
      <c r="K187" s="33">
        <v>4.7</v>
      </c>
      <c r="L187" s="34">
        <v>0.62</v>
      </c>
      <c r="M187" s="34">
        <v>0.61</v>
      </c>
      <c r="N187" s="33">
        <v>0.30000000000000004</v>
      </c>
      <c r="O187" s="45">
        <v>0.17</v>
      </c>
      <c r="P187" s="33">
        <v>0.29</v>
      </c>
      <c r="Q187" s="33">
        <v>0.25</v>
      </c>
      <c r="R187" s="45">
        <v>1.17</v>
      </c>
      <c r="S187" s="33">
        <v>3.7</v>
      </c>
      <c r="T187" s="45">
        <v>0.01</v>
      </c>
      <c r="U187" s="45"/>
      <c r="V187" s="42">
        <f t="shared" si="170"/>
        <v>15.569999999999999</v>
      </c>
      <c r="W187" s="42">
        <v>3.54</v>
      </c>
      <c r="X187" s="48">
        <f>V187+W187</f>
        <v>19.11</v>
      </c>
      <c r="Y187" s="38">
        <f t="shared" si="172"/>
        <v>4.200000000000001</v>
      </c>
      <c r="Z187" s="39">
        <v>19.77</v>
      </c>
      <c r="AA187" s="49">
        <f t="shared" si="173"/>
        <v>18.61704</v>
      </c>
      <c r="AB187" s="44">
        <v>17.68</v>
      </c>
      <c r="AC187" s="48">
        <f t="shared" si="174"/>
        <v>8.088235294117641</v>
      </c>
      <c r="AD187" s="41">
        <f t="shared" si="175"/>
        <v>1.0619303605728945</v>
      </c>
      <c r="AE187" s="49">
        <f t="shared" si="176"/>
        <v>-14.508069639427104</v>
      </c>
      <c r="AF187" s="49">
        <f t="shared" si="177"/>
        <v>-509.83247569003123</v>
      </c>
      <c r="AG187" s="42">
        <v>1177.8</v>
      </c>
      <c r="AJ187" s="30">
        <f t="shared" si="178"/>
        <v>2096.484</v>
      </c>
      <c r="AK187" s="30">
        <f t="shared" si="179"/>
        <v>2037.5939999999998</v>
      </c>
      <c r="AL187" s="30">
        <f t="shared" si="180"/>
        <v>0</v>
      </c>
      <c r="AM187" s="30">
        <f t="shared" si="181"/>
        <v>0</v>
      </c>
      <c r="AN187" s="30">
        <f t="shared" si="182"/>
        <v>0</v>
      </c>
      <c r="AO187" s="30">
        <f t="shared" si="183"/>
        <v>282.67199999999997</v>
      </c>
      <c r="AP187" s="30">
        <f t="shared" si="184"/>
        <v>0</v>
      </c>
      <c r="AQ187" s="30">
        <f t="shared" si="185"/>
        <v>0</v>
      </c>
      <c r="AR187" s="30">
        <f t="shared" si="186"/>
        <v>5535.66</v>
      </c>
      <c r="AS187" s="30">
        <f t="shared" si="187"/>
        <v>730.236</v>
      </c>
      <c r="AT187" s="30">
        <f t="shared" si="188"/>
        <v>718.458</v>
      </c>
      <c r="AU187" s="30">
        <f t="shared" si="189"/>
        <v>353.34000000000003</v>
      </c>
      <c r="AV187" s="30">
        <f t="shared" si="190"/>
        <v>200.226</v>
      </c>
      <c r="AW187" s="30">
        <f t="shared" si="191"/>
        <v>341.56199999999995</v>
      </c>
      <c r="AX187" s="30">
        <f t="shared" si="192"/>
        <v>294.45</v>
      </c>
      <c r="AY187" s="30">
        <f t="shared" si="193"/>
        <v>1378.0259999999998</v>
      </c>
      <c r="AZ187" s="30">
        <f t="shared" si="194"/>
        <v>4357.86</v>
      </c>
      <c r="BA187" s="30">
        <f t="shared" si="195"/>
        <v>11.778</v>
      </c>
      <c r="BB187" s="30">
        <f t="shared" si="196"/>
        <v>0</v>
      </c>
      <c r="BC187" s="30">
        <f t="shared" si="197"/>
        <v>18338.345999999998</v>
      </c>
      <c r="BD187" s="30">
        <f t="shared" si="198"/>
        <v>4946.760000000001</v>
      </c>
      <c r="BE187" s="30">
        <f t="shared" si="199"/>
        <v>23285.106</v>
      </c>
      <c r="IQ187"/>
      <c r="IR187"/>
      <c r="IS187"/>
      <c r="IT187"/>
      <c r="IU187"/>
      <c r="IV187"/>
    </row>
    <row r="188" spans="1:57" ht="12.75">
      <c r="A188" s="1">
        <v>167</v>
      </c>
      <c r="B188" s="63" t="s">
        <v>249</v>
      </c>
      <c r="C188" s="112" t="s">
        <v>250</v>
      </c>
      <c r="D188" s="112"/>
      <c r="E188" s="112"/>
      <c r="F188" s="112"/>
      <c r="G188" s="112"/>
      <c r="H188" s="112"/>
      <c r="I188" s="28"/>
      <c r="J188" s="28"/>
      <c r="K188" s="28"/>
      <c r="L188" s="58"/>
      <c r="M188" s="28"/>
      <c r="N188" s="28"/>
      <c r="O188" s="28"/>
      <c r="P188" s="28"/>
      <c r="Q188" s="28"/>
      <c r="R188" s="28"/>
      <c r="S188" s="28"/>
      <c r="T188" s="28"/>
      <c r="U188" s="28"/>
      <c r="V188" s="67"/>
      <c r="X188" s="51"/>
      <c r="Y188" s="38"/>
      <c r="Z188" s="52"/>
      <c r="AA188" s="52"/>
      <c r="AC188" s="51"/>
      <c r="AD188" s="41"/>
      <c r="AE188" s="52"/>
      <c r="AF188" s="52"/>
      <c r="AJ188" s="30" t="e">
        <f t="shared" si="178"/>
        <v>#VALUE!</v>
      </c>
      <c r="AK188" s="30">
        <f t="shared" si="179"/>
        <v>0</v>
      </c>
      <c r="AL188" s="30">
        <f t="shared" si="180"/>
        <v>0</v>
      </c>
      <c r="AM188" s="30">
        <f t="shared" si="181"/>
        <v>0</v>
      </c>
      <c r="AN188" s="30">
        <f t="shared" si="182"/>
        <v>0</v>
      </c>
      <c r="AO188" s="30">
        <f t="shared" si="183"/>
        <v>0</v>
      </c>
      <c r="AP188" s="30">
        <f t="shared" si="184"/>
        <v>0</v>
      </c>
      <c r="AQ188" s="30">
        <f t="shared" si="185"/>
        <v>0</v>
      </c>
      <c r="AR188" s="30">
        <f t="shared" si="186"/>
        <v>0</v>
      </c>
      <c r="AS188" s="30">
        <f t="shared" si="187"/>
        <v>0</v>
      </c>
      <c r="AT188" s="30">
        <f t="shared" si="188"/>
        <v>0</v>
      </c>
      <c r="AU188" s="30">
        <f t="shared" si="189"/>
        <v>0</v>
      </c>
      <c r="AV188" s="30">
        <f t="shared" si="190"/>
        <v>0</v>
      </c>
      <c r="AW188" s="30">
        <f t="shared" si="191"/>
        <v>0</v>
      </c>
      <c r="AX188" s="30">
        <f t="shared" si="192"/>
        <v>0</v>
      </c>
      <c r="AY188" s="30">
        <f t="shared" si="193"/>
        <v>0</v>
      </c>
      <c r="AZ188" s="30">
        <f t="shared" si="194"/>
        <v>0</v>
      </c>
      <c r="BA188" s="30">
        <f t="shared" si="195"/>
        <v>0</v>
      </c>
      <c r="BB188" s="30">
        <f t="shared" si="196"/>
        <v>0</v>
      </c>
      <c r="BC188" s="30">
        <f t="shared" si="197"/>
        <v>0</v>
      </c>
      <c r="BD188" s="30">
        <f t="shared" si="198"/>
        <v>0</v>
      </c>
      <c r="BE188" s="30">
        <f t="shared" si="199"/>
        <v>0</v>
      </c>
    </row>
    <row r="189" spans="1:256" s="42" customFormat="1" ht="12.75">
      <c r="A189" s="42">
        <v>168</v>
      </c>
      <c r="B189" s="59" t="s">
        <v>251</v>
      </c>
      <c r="C189" s="44">
        <v>1.78</v>
      </c>
      <c r="D189" s="33">
        <v>1.73</v>
      </c>
      <c r="E189" s="45"/>
      <c r="F189" s="45"/>
      <c r="G189" s="45"/>
      <c r="H189" s="45">
        <v>0.24</v>
      </c>
      <c r="I189" s="45"/>
      <c r="J189" s="45"/>
      <c r="K189" s="33">
        <v>4.7</v>
      </c>
      <c r="L189" s="34">
        <v>0.62</v>
      </c>
      <c r="M189" s="34">
        <v>0.61</v>
      </c>
      <c r="N189" s="33">
        <v>0.30000000000000004</v>
      </c>
      <c r="O189" s="45">
        <v>0.17</v>
      </c>
      <c r="P189" s="33">
        <v>0.29</v>
      </c>
      <c r="Q189" s="33">
        <v>0.25</v>
      </c>
      <c r="R189" s="68">
        <v>1.17</v>
      </c>
      <c r="S189" s="33">
        <v>3.7</v>
      </c>
      <c r="T189" s="45">
        <v>0.01</v>
      </c>
      <c r="U189" s="45"/>
      <c r="V189" s="42">
        <f aca="true" t="shared" si="200" ref="V189:V194">SUM(C189:U189)</f>
        <v>15.569999999999999</v>
      </c>
      <c r="W189" s="42">
        <v>3.54</v>
      </c>
      <c r="X189" s="48">
        <f aca="true" t="shared" si="201" ref="X189:X194">V189+W189</f>
        <v>19.11</v>
      </c>
      <c r="Y189" s="38">
        <f aca="true" t="shared" si="202" ref="Y189:Y194">Z189-V189</f>
        <v>4.200000000000001</v>
      </c>
      <c r="Z189" s="39">
        <v>19.77</v>
      </c>
      <c r="AA189" s="49">
        <f aca="true" t="shared" si="203" ref="AA189:AA194">AB189*1.053</f>
        <v>18.61704</v>
      </c>
      <c r="AB189" s="44">
        <v>17.68</v>
      </c>
      <c r="AC189" s="48">
        <f aca="true" t="shared" si="204" ref="AC189:AC194">((X189/AB189)-1)*100</f>
        <v>8.088235294117641</v>
      </c>
      <c r="AD189" s="41">
        <f aca="true" t="shared" si="205" ref="AD189:AD194">Z189/AA189</f>
        <v>1.0619303605728945</v>
      </c>
      <c r="AE189" s="49">
        <f aca="true" t="shared" si="206" ref="AE189:AE194">AD189-V189</f>
        <v>-14.508069639427104</v>
      </c>
      <c r="AF189" s="49">
        <f aca="true" t="shared" si="207" ref="AF189:AF194">AE189/W189*100-100</f>
        <v>-509.83247569003123</v>
      </c>
      <c r="AG189" s="42">
        <v>1108.12</v>
      </c>
      <c r="AJ189" s="30">
        <f t="shared" si="178"/>
        <v>1972.4535999999998</v>
      </c>
      <c r="AK189" s="30">
        <f t="shared" si="179"/>
        <v>1917.0475999999999</v>
      </c>
      <c r="AL189" s="30">
        <f t="shared" si="180"/>
        <v>0</v>
      </c>
      <c r="AM189" s="30">
        <f t="shared" si="181"/>
        <v>0</v>
      </c>
      <c r="AN189" s="30">
        <f t="shared" si="182"/>
        <v>0</v>
      </c>
      <c r="AO189" s="30">
        <f t="shared" si="183"/>
        <v>265.94879999999995</v>
      </c>
      <c r="AP189" s="30">
        <f t="shared" si="184"/>
        <v>0</v>
      </c>
      <c r="AQ189" s="30">
        <f t="shared" si="185"/>
        <v>0</v>
      </c>
      <c r="AR189" s="30">
        <f t="shared" si="186"/>
        <v>5208.164</v>
      </c>
      <c r="AS189" s="30">
        <f t="shared" si="187"/>
        <v>687.0343999999999</v>
      </c>
      <c r="AT189" s="30">
        <f t="shared" si="188"/>
        <v>675.9531999999999</v>
      </c>
      <c r="AU189" s="30">
        <f t="shared" si="189"/>
        <v>332.43600000000004</v>
      </c>
      <c r="AV189" s="30">
        <f t="shared" si="190"/>
        <v>188.3804</v>
      </c>
      <c r="AW189" s="30">
        <f t="shared" si="191"/>
        <v>321.35479999999995</v>
      </c>
      <c r="AX189" s="30">
        <f t="shared" si="192"/>
        <v>277.03</v>
      </c>
      <c r="AY189" s="30">
        <f t="shared" si="193"/>
        <v>1296.5004</v>
      </c>
      <c r="AZ189" s="30">
        <f t="shared" si="194"/>
        <v>4100.044</v>
      </c>
      <c r="BA189" s="30">
        <f t="shared" si="195"/>
        <v>11.081199999999999</v>
      </c>
      <c r="BB189" s="30">
        <f t="shared" si="196"/>
        <v>0</v>
      </c>
      <c r="BC189" s="30">
        <f t="shared" si="197"/>
        <v>17253.428399999997</v>
      </c>
      <c r="BD189" s="30">
        <f t="shared" si="198"/>
        <v>4654.104</v>
      </c>
      <c r="BE189" s="30">
        <f t="shared" si="199"/>
        <v>21907.532399999996</v>
      </c>
      <c r="IQ189"/>
      <c r="IR189"/>
      <c r="IS189"/>
      <c r="IT189"/>
      <c r="IU189"/>
      <c r="IV189"/>
    </row>
    <row r="190" spans="1:256" s="42" customFormat="1" ht="12.75">
      <c r="A190" s="42">
        <v>169</v>
      </c>
      <c r="B190" s="59" t="s">
        <v>252</v>
      </c>
      <c r="C190" s="44">
        <v>1.78</v>
      </c>
      <c r="D190" s="33">
        <v>1.73</v>
      </c>
      <c r="E190" s="45"/>
      <c r="F190" s="45"/>
      <c r="G190" s="45"/>
      <c r="H190" s="45"/>
      <c r="I190" s="45"/>
      <c r="J190" s="45"/>
      <c r="K190" s="33">
        <v>4.7</v>
      </c>
      <c r="L190" s="34">
        <v>0.62</v>
      </c>
      <c r="M190" s="34">
        <v>0.2</v>
      </c>
      <c r="N190" s="33">
        <v>0.30000000000000004</v>
      </c>
      <c r="O190" s="45" t="s">
        <v>253</v>
      </c>
      <c r="P190" s="33">
        <v>0.29</v>
      </c>
      <c r="Q190" s="33">
        <v>0.25</v>
      </c>
      <c r="R190" s="68">
        <v>1.17</v>
      </c>
      <c r="S190" s="33">
        <v>3.7</v>
      </c>
      <c r="T190" s="45">
        <v>0.01</v>
      </c>
      <c r="U190" s="45"/>
      <c r="V190" s="69">
        <f t="shared" si="200"/>
        <v>14.749999999999998</v>
      </c>
      <c r="W190" s="42">
        <v>3.71</v>
      </c>
      <c r="X190" s="48">
        <f t="shared" si="201"/>
        <v>18.459999999999997</v>
      </c>
      <c r="Y190" s="38">
        <f t="shared" si="202"/>
        <v>5.020000000000001</v>
      </c>
      <c r="Z190" s="39">
        <v>19.77</v>
      </c>
      <c r="AA190" s="49">
        <f t="shared" si="203"/>
        <v>18.61704</v>
      </c>
      <c r="AB190" s="44">
        <v>17.68</v>
      </c>
      <c r="AC190" s="48">
        <f t="shared" si="204"/>
        <v>4.411764705882337</v>
      </c>
      <c r="AD190" s="41">
        <f t="shared" si="205"/>
        <v>1.0619303605728945</v>
      </c>
      <c r="AE190" s="49">
        <f t="shared" si="206"/>
        <v>-13.688069639427104</v>
      </c>
      <c r="AF190" s="49">
        <f t="shared" si="207"/>
        <v>-468.9506641355015</v>
      </c>
      <c r="AG190" s="42">
        <v>279.8</v>
      </c>
      <c r="AJ190" s="30">
        <f t="shared" si="178"/>
        <v>498.04400000000004</v>
      </c>
      <c r="AK190" s="30">
        <f t="shared" si="179"/>
        <v>484.05400000000003</v>
      </c>
      <c r="AL190" s="30">
        <f t="shared" si="180"/>
        <v>0</v>
      </c>
      <c r="AM190" s="30">
        <f t="shared" si="181"/>
        <v>0</v>
      </c>
      <c r="AN190" s="30">
        <f t="shared" si="182"/>
        <v>0</v>
      </c>
      <c r="AO190" s="30">
        <f t="shared" si="183"/>
        <v>0</v>
      </c>
      <c r="AP190" s="30">
        <f t="shared" si="184"/>
        <v>0</v>
      </c>
      <c r="AQ190" s="30">
        <f t="shared" si="185"/>
        <v>0</v>
      </c>
      <c r="AR190" s="30">
        <f t="shared" si="186"/>
        <v>1315.0600000000002</v>
      </c>
      <c r="AS190" s="30">
        <f t="shared" si="187"/>
        <v>173.476</v>
      </c>
      <c r="AT190" s="30">
        <f t="shared" si="188"/>
        <v>55.96000000000001</v>
      </c>
      <c r="AU190" s="30">
        <f t="shared" si="189"/>
        <v>83.94000000000001</v>
      </c>
      <c r="AV190" s="30" t="e">
        <f t="shared" si="190"/>
        <v>#VALUE!</v>
      </c>
      <c r="AW190" s="30">
        <f t="shared" si="191"/>
        <v>81.142</v>
      </c>
      <c r="AX190" s="30">
        <f t="shared" si="192"/>
        <v>69.95</v>
      </c>
      <c r="AY190" s="30">
        <f t="shared" si="193"/>
        <v>327.366</v>
      </c>
      <c r="AZ190" s="30">
        <f t="shared" si="194"/>
        <v>1035.26</v>
      </c>
      <c r="BA190" s="30">
        <f t="shared" si="195"/>
        <v>2.798</v>
      </c>
      <c r="BB190" s="30">
        <f t="shared" si="196"/>
        <v>0</v>
      </c>
      <c r="BC190" s="30">
        <f t="shared" si="197"/>
        <v>4127.049999999999</v>
      </c>
      <c r="BD190" s="30">
        <f t="shared" si="198"/>
        <v>1404.5960000000005</v>
      </c>
      <c r="BE190" s="30">
        <f t="shared" si="199"/>
        <v>5531.646</v>
      </c>
      <c r="IQ190"/>
      <c r="IR190"/>
      <c r="IS190"/>
      <c r="IT190"/>
      <c r="IU190"/>
      <c r="IV190"/>
    </row>
    <row r="191" spans="1:256" s="42" customFormat="1" ht="12.75">
      <c r="A191" s="42">
        <v>170</v>
      </c>
      <c r="B191" s="59" t="s">
        <v>254</v>
      </c>
      <c r="C191" s="44">
        <v>1.78</v>
      </c>
      <c r="D191" s="33">
        <v>1.73</v>
      </c>
      <c r="E191" s="45"/>
      <c r="F191" s="45"/>
      <c r="G191" s="45"/>
      <c r="H191" s="45">
        <v>0.24</v>
      </c>
      <c r="I191" s="45"/>
      <c r="J191" s="45"/>
      <c r="K191" s="33">
        <v>4.7</v>
      </c>
      <c r="L191" s="34">
        <v>0.62</v>
      </c>
      <c r="M191" s="34">
        <v>0.61</v>
      </c>
      <c r="N191" s="33">
        <v>0.30000000000000004</v>
      </c>
      <c r="O191" s="45">
        <v>0.17</v>
      </c>
      <c r="P191" s="33">
        <v>0.29</v>
      </c>
      <c r="Q191" s="33">
        <v>0.25</v>
      </c>
      <c r="R191" s="45"/>
      <c r="S191" s="33">
        <v>3.7</v>
      </c>
      <c r="T191" s="45">
        <v>0.01</v>
      </c>
      <c r="U191" s="44"/>
      <c r="V191" s="42">
        <f t="shared" si="200"/>
        <v>14.399999999999997</v>
      </c>
      <c r="W191" s="42">
        <v>3.55</v>
      </c>
      <c r="X191" s="48">
        <f t="shared" si="201"/>
        <v>17.949999999999996</v>
      </c>
      <c r="Y191" s="38">
        <f t="shared" si="202"/>
        <v>4.210000000000003</v>
      </c>
      <c r="Z191" s="39">
        <v>18.61</v>
      </c>
      <c r="AA191" s="49">
        <f t="shared" si="203"/>
        <v>17.521919999999998</v>
      </c>
      <c r="AB191" s="44">
        <v>16.64</v>
      </c>
      <c r="AC191" s="48">
        <f t="shared" si="204"/>
        <v>7.872596153846123</v>
      </c>
      <c r="AD191" s="41">
        <f t="shared" si="205"/>
        <v>1.0620982175469356</v>
      </c>
      <c r="AE191" s="49">
        <f t="shared" si="206"/>
        <v>-13.337901782453061</v>
      </c>
      <c r="AF191" s="49">
        <f t="shared" si="207"/>
        <v>-475.71554316769186</v>
      </c>
      <c r="AG191" s="42">
        <v>904</v>
      </c>
      <c r="AJ191" s="30">
        <f t="shared" si="178"/>
        <v>1609.1200000000001</v>
      </c>
      <c r="AK191" s="30">
        <f t="shared" si="179"/>
        <v>1563.92</v>
      </c>
      <c r="AL191" s="30">
        <f t="shared" si="180"/>
        <v>0</v>
      </c>
      <c r="AM191" s="30">
        <f t="shared" si="181"/>
        <v>0</v>
      </c>
      <c r="AN191" s="30">
        <f t="shared" si="182"/>
        <v>0</v>
      </c>
      <c r="AO191" s="30">
        <f t="shared" si="183"/>
        <v>216.95999999999998</v>
      </c>
      <c r="AP191" s="30">
        <f t="shared" si="184"/>
        <v>0</v>
      </c>
      <c r="AQ191" s="30">
        <f t="shared" si="185"/>
        <v>0</v>
      </c>
      <c r="AR191" s="30">
        <f t="shared" si="186"/>
        <v>4248.8</v>
      </c>
      <c r="AS191" s="30">
        <f t="shared" si="187"/>
        <v>560.48</v>
      </c>
      <c r="AT191" s="30">
        <f t="shared" si="188"/>
        <v>551.4399999999999</v>
      </c>
      <c r="AU191" s="30">
        <f t="shared" si="189"/>
        <v>271.20000000000005</v>
      </c>
      <c r="AV191" s="30">
        <f t="shared" si="190"/>
        <v>153.68</v>
      </c>
      <c r="AW191" s="30">
        <f t="shared" si="191"/>
        <v>262.15999999999997</v>
      </c>
      <c r="AX191" s="30">
        <f t="shared" si="192"/>
        <v>226</v>
      </c>
      <c r="AY191" s="30">
        <f t="shared" si="193"/>
        <v>0</v>
      </c>
      <c r="AZ191" s="30">
        <f t="shared" si="194"/>
        <v>3344.8</v>
      </c>
      <c r="BA191" s="30">
        <f t="shared" si="195"/>
        <v>9.040000000000001</v>
      </c>
      <c r="BB191" s="30">
        <f t="shared" si="196"/>
        <v>0</v>
      </c>
      <c r="BC191" s="30">
        <f t="shared" si="197"/>
        <v>13017.599999999997</v>
      </c>
      <c r="BD191" s="30">
        <f t="shared" si="198"/>
        <v>3805.8400000000024</v>
      </c>
      <c r="BE191" s="30">
        <f t="shared" si="199"/>
        <v>16823.44</v>
      </c>
      <c r="IQ191"/>
      <c r="IR191"/>
      <c r="IS191"/>
      <c r="IT191"/>
      <c r="IU191"/>
      <c r="IV191"/>
    </row>
    <row r="192" spans="1:256" s="42" customFormat="1" ht="12.75">
      <c r="A192" s="42">
        <v>171</v>
      </c>
      <c r="B192" s="59" t="s">
        <v>255</v>
      </c>
      <c r="C192" s="44">
        <v>1.78</v>
      </c>
      <c r="D192" s="33">
        <v>1.73</v>
      </c>
      <c r="E192" s="45"/>
      <c r="F192" s="45"/>
      <c r="G192" s="45"/>
      <c r="H192" s="45">
        <v>0.24</v>
      </c>
      <c r="I192" s="45"/>
      <c r="J192" s="45"/>
      <c r="K192" s="33">
        <v>4.7</v>
      </c>
      <c r="L192" s="34">
        <v>0.62</v>
      </c>
      <c r="M192" s="34">
        <v>0.61</v>
      </c>
      <c r="N192" s="33">
        <v>0.30000000000000004</v>
      </c>
      <c r="O192" s="45">
        <v>0.17</v>
      </c>
      <c r="P192" s="33">
        <v>0.29</v>
      </c>
      <c r="Q192" s="33">
        <v>0.25</v>
      </c>
      <c r="R192" s="68">
        <v>1.17</v>
      </c>
      <c r="S192" s="33">
        <v>3.7</v>
      </c>
      <c r="T192" s="45">
        <v>0.01</v>
      </c>
      <c r="U192" s="45"/>
      <c r="V192" s="42">
        <f t="shared" si="200"/>
        <v>15.569999999999999</v>
      </c>
      <c r="W192" s="42">
        <v>3.54</v>
      </c>
      <c r="X192" s="48">
        <f t="shared" si="201"/>
        <v>19.11</v>
      </c>
      <c r="Y192" s="38">
        <f t="shared" si="202"/>
        <v>4.200000000000001</v>
      </c>
      <c r="Z192" s="39">
        <v>19.77</v>
      </c>
      <c r="AA192" s="49">
        <f t="shared" si="203"/>
        <v>18.61704</v>
      </c>
      <c r="AB192" s="44">
        <v>17.68</v>
      </c>
      <c r="AC192" s="48">
        <f t="shared" si="204"/>
        <v>8.088235294117641</v>
      </c>
      <c r="AD192" s="41">
        <f t="shared" si="205"/>
        <v>1.0619303605728945</v>
      </c>
      <c r="AE192" s="49">
        <f t="shared" si="206"/>
        <v>-14.508069639427104</v>
      </c>
      <c r="AF192" s="49">
        <f t="shared" si="207"/>
        <v>-509.83247569003123</v>
      </c>
      <c r="AG192" s="42">
        <v>1103.4</v>
      </c>
      <c r="AJ192" s="30">
        <f t="shared" si="178"/>
        <v>1964.0520000000001</v>
      </c>
      <c r="AK192" s="30">
        <f t="shared" si="179"/>
        <v>1908.882</v>
      </c>
      <c r="AL192" s="30">
        <f t="shared" si="180"/>
        <v>0</v>
      </c>
      <c r="AM192" s="30">
        <f t="shared" si="181"/>
        <v>0</v>
      </c>
      <c r="AN192" s="30">
        <f t="shared" si="182"/>
        <v>0</v>
      </c>
      <c r="AO192" s="30">
        <f t="shared" si="183"/>
        <v>264.81600000000003</v>
      </c>
      <c r="AP192" s="30">
        <f t="shared" si="184"/>
        <v>0</v>
      </c>
      <c r="AQ192" s="30">
        <f t="shared" si="185"/>
        <v>0</v>
      </c>
      <c r="AR192" s="30">
        <f t="shared" si="186"/>
        <v>5185.9800000000005</v>
      </c>
      <c r="AS192" s="30">
        <f t="shared" si="187"/>
        <v>684.1080000000001</v>
      </c>
      <c r="AT192" s="30">
        <f t="shared" si="188"/>
        <v>673.0740000000001</v>
      </c>
      <c r="AU192" s="30">
        <f t="shared" si="189"/>
        <v>331.0200000000001</v>
      </c>
      <c r="AV192" s="30">
        <f t="shared" si="190"/>
        <v>187.57800000000003</v>
      </c>
      <c r="AW192" s="30">
        <f t="shared" si="191"/>
        <v>319.986</v>
      </c>
      <c r="AX192" s="30">
        <f t="shared" si="192"/>
        <v>275.85</v>
      </c>
      <c r="AY192" s="30">
        <f t="shared" si="193"/>
        <v>1290.978</v>
      </c>
      <c r="AZ192" s="30">
        <f t="shared" si="194"/>
        <v>4082.5800000000004</v>
      </c>
      <c r="BA192" s="30">
        <f t="shared" si="195"/>
        <v>11.034</v>
      </c>
      <c r="BB192" s="30">
        <f t="shared" si="196"/>
        <v>0</v>
      </c>
      <c r="BC192" s="30">
        <f t="shared" si="197"/>
        <v>17179.938</v>
      </c>
      <c r="BD192" s="30">
        <f t="shared" si="198"/>
        <v>4634.280000000002</v>
      </c>
      <c r="BE192" s="30">
        <f t="shared" si="199"/>
        <v>21814.218</v>
      </c>
      <c r="IQ192"/>
      <c r="IR192"/>
      <c r="IS192"/>
      <c r="IT192"/>
      <c r="IU192"/>
      <c r="IV192"/>
    </row>
    <row r="193" spans="1:256" s="42" customFormat="1" ht="12.75">
      <c r="A193" s="42">
        <v>172</v>
      </c>
      <c r="B193" s="59" t="s">
        <v>256</v>
      </c>
      <c r="C193" s="44">
        <v>1.78</v>
      </c>
      <c r="D193" s="33">
        <v>1.73</v>
      </c>
      <c r="E193" s="45"/>
      <c r="F193" s="45"/>
      <c r="G193" s="45"/>
      <c r="H193" s="45"/>
      <c r="I193" s="45"/>
      <c r="J193" s="45"/>
      <c r="K193" s="33">
        <v>4.7</v>
      </c>
      <c r="L193" s="34">
        <v>0.62</v>
      </c>
      <c r="M193" s="46"/>
      <c r="N193" s="33">
        <v>0.30000000000000004</v>
      </c>
      <c r="O193" s="45" t="s">
        <v>253</v>
      </c>
      <c r="P193" s="33">
        <v>0.29</v>
      </c>
      <c r="Q193" s="33">
        <v>0.25</v>
      </c>
      <c r="R193" s="68">
        <v>1.17</v>
      </c>
      <c r="S193" s="33">
        <v>3.7</v>
      </c>
      <c r="T193" s="45">
        <v>0.01</v>
      </c>
      <c r="U193" s="45"/>
      <c r="V193" s="42">
        <f t="shared" si="200"/>
        <v>14.549999999999999</v>
      </c>
      <c r="W193" s="42">
        <v>4.45</v>
      </c>
      <c r="X193" s="48">
        <f t="shared" si="201"/>
        <v>19</v>
      </c>
      <c r="Y193" s="38">
        <f t="shared" si="202"/>
        <v>5.450000000000001</v>
      </c>
      <c r="Z193" s="39">
        <v>20</v>
      </c>
      <c r="AA193" s="49">
        <f t="shared" si="203"/>
        <v>18.82764</v>
      </c>
      <c r="AB193" s="44">
        <v>17.88</v>
      </c>
      <c r="AC193" s="48">
        <f t="shared" si="204"/>
        <v>6.263982102908283</v>
      </c>
      <c r="AD193" s="41">
        <f t="shared" si="205"/>
        <v>1.062268027219556</v>
      </c>
      <c r="AE193" s="49">
        <f t="shared" si="206"/>
        <v>-13.487731972780443</v>
      </c>
      <c r="AF193" s="49">
        <f t="shared" si="207"/>
        <v>-403.09510051192007</v>
      </c>
      <c r="AG193" s="42">
        <v>193.1</v>
      </c>
      <c r="AJ193" s="30">
        <f t="shared" si="178"/>
        <v>343.718</v>
      </c>
      <c r="AK193" s="30">
        <f t="shared" si="179"/>
        <v>334.063</v>
      </c>
      <c r="AL193" s="30">
        <f t="shared" si="180"/>
        <v>0</v>
      </c>
      <c r="AM193" s="30">
        <f t="shared" si="181"/>
        <v>0</v>
      </c>
      <c r="AN193" s="30">
        <f t="shared" si="182"/>
        <v>0</v>
      </c>
      <c r="AO193" s="30">
        <f t="shared" si="183"/>
        <v>0</v>
      </c>
      <c r="AP193" s="30">
        <f t="shared" si="184"/>
        <v>0</v>
      </c>
      <c r="AQ193" s="30">
        <f t="shared" si="185"/>
        <v>0</v>
      </c>
      <c r="AR193" s="30">
        <f t="shared" si="186"/>
        <v>907.57</v>
      </c>
      <c r="AS193" s="30">
        <f t="shared" si="187"/>
        <v>119.722</v>
      </c>
      <c r="AT193" s="30">
        <f t="shared" si="188"/>
        <v>0</v>
      </c>
      <c r="AU193" s="30">
        <f t="shared" si="189"/>
        <v>57.93000000000001</v>
      </c>
      <c r="AV193" s="30" t="e">
        <f t="shared" si="190"/>
        <v>#VALUE!</v>
      </c>
      <c r="AW193" s="30">
        <f t="shared" si="191"/>
        <v>55.998999999999995</v>
      </c>
      <c r="AX193" s="30">
        <f t="shared" si="192"/>
        <v>48.275</v>
      </c>
      <c r="AY193" s="30">
        <f t="shared" si="193"/>
        <v>225.927</v>
      </c>
      <c r="AZ193" s="30">
        <f t="shared" si="194"/>
        <v>714.47</v>
      </c>
      <c r="BA193" s="30">
        <f t="shared" si="195"/>
        <v>1.931</v>
      </c>
      <c r="BB193" s="30">
        <f t="shared" si="196"/>
        <v>0</v>
      </c>
      <c r="BC193" s="30">
        <f t="shared" si="197"/>
        <v>2809.6049999999996</v>
      </c>
      <c r="BD193" s="30">
        <f t="shared" si="198"/>
        <v>1052.3950000000002</v>
      </c>
      <c r="BE193" s="30">
        <f t="shared" si="199"/>
        <v>3862</v>
      </c>
      <c r="IQ193"/>
      <c r="IR193"/>
      <c r="IS193"/>
      <c r="IT193"/>
      <c r="IU193"/>
      <c r="IV193"/>
    </row>
    <row r="194" spans="1:256" s="42" customFormat="1" ht="12.75">
      <c r="A194" s="42">
        <v>173</v>
      </c>
      <c r="B194" s="59" t="s">
        <v>257</v>
      </c>
      <c r="C194" s="44">
        <v>1.78</v>
      </c>
      <c r="D194" s="33">
        <v>1.73</v>
      </c>
      <c r="E194" s="45"/>
      <c r="F194" s="45"/>
      <c r="G194" s="45"/>
      <c r="H194" s="45">
        <v>0.24</v>
      </c>
      <c r="I194" s="45"/>
      <c r="J194" s="45"/>
      <c r="K194" s="33">
        <v>4.7</v>
      </c>
      <c r="L194" s="34">
        <v>0.62</v>
      </c>
      <c r="M194" s="34">
        <v>0.61</v>
      </c>
      <c r="N194" s="33">
        <v>0.30000000000000004</v>
      </c>
      <c r="O194" s="45">
        <v>0.17</v>
      </c>
      <c r="P194" s="33">
        <v>0.29</v>
      </c>
      <c r="Q194" s="33">
        <v>0.25</v>
      </c>
      <c r="R194" s="68">
        <v>1.17</v>
      </c>
      <c r="S194" s="33">
        <v>3.7</v>
      </c>
      <c r="T194" s="45">
        <v>0.01</v>
      </c>
      <c r="U194" s="45"/>
      <c r="V194" s="42">
        <f t="shared" si="200"/>
        <v>15.569999999999999</v>
      </c>
      <c r="W194" s="42">
        <v>3.54</v>
      </c>
      <c r="X194" s="48">
        <f t="shared" si="201"/>
        <v>19.11</v>
      </c>
      <c r="Y194" s="38">
        <f t="shared" si="202"/>
        <v>4.200000000000001</v>
      </c>
      <c r="Z194" s="39">
        <v>19.77</v>
      </c>
      <c r="AA194" s="49">
        <f t="shared" si="203"/>
        <v>18.61704</v>
      </c>
      <c r="AB194" s="44">
        <v>17.68</v>
      </c>
      <c r="AC194" s="48">
        <f t="shared" si="204"/>
        <v>8.088235294117641</v>
      </c>
      <c r="AD194" s="41">
        <f t="shared" si="205"/>
        <v>1.0619303605728945</v>
      </c>
      <c r="AE194" s="49">
        <f t="shared" si="206"/>
        <v>-14.508069639427104</v>
      </c>
      <c r="AF194" s="49">
        <f t="shared" si="207"/>
        <v>-509.83247569003123</v>
      </c>
      <c r="AG194" s="42">
        <v>617.5</v>
      </c>
      <c r="AJ194" s="30">
        <f t="shared" si="178"/>
        <v>1099.15</v>
      </c>
      <c r="AK194" s="30">
        <f t="shared" si="179"/>
        <v>1068.275</v>
      </c>
      <c r="AL194" s="30">
        <f t="shared" si="180"/>
        <v>0</v>
      </c>
      <c r="AM194" s="30">
        <f t="shared" si="181"/>
        <v>0</v>
      </c>
      <c r="AN194" s="30">
        <f t="shared" si="182"/>
        <v>0</v>
      </c>
      <c r="AO194" s="30">
        <f t="shared" si="183"/>
        <v>148.2</v>
      </c>
      <c r="AP194" s="30">
        <f t="shared" si="184"/>
        <v>0</v>
      </c>
      <c r="AQ194" s="30">
        <f t="shared" si="185"/>
        <v>0</v>
      </c>
      <c r="AR194" s="30">
        <f t="shared" si="186"/>
        <v>2902.25</v>
      </c>
      <c r="AS194" s="30">
        <f t="shared" si="187"/>
        <v>382.85</v>
      </c>
      <c r="AT194" s="30">
        <f t="shared" si="188"/>
        <v>376.675</v>
      </c>
      <c r="AU194" s="30">
        <f t="shared" si="189"/>
        <v>185.25000000000003</v>
      </c>
      <c r="AV194" s="30">
        <f t="shared" si="190"/>
        <v>104.97500000000001</v>
      </c>
      <c r="AW194" s="30">
        <f t="shared" si="191"/>
        <v>179.075</v>
      </c>
      <c r="AX194" s="30">
        <f t="shared" si="192"/>
        <v>154.375</v>
      </c>
      <c r="AY194" s="30">
        <f t="shared" si="193"/>
        <v>722.4749999999999</v>
      </c>
      <c r="AZ194" s="30">
        <f t="shared" si="194"/>
        <v>2284.75</v>
      </c>
      <c r="BA194" s="30">
        <f t="shared" si="195"/>
        <v>6.175</v>
      </c>
      <c r="BB194" s="30">
        <f t="shared" si="196"/>
        <v>0</v>
      </c>
      <c r="BC194" s="30">
        <f t="shared" si="197"/>
        <v>9614.474999999999</v>
      </c>
      <c r="BD194" s="30">
        <f t="shared" si="198"/>
        <v>2593.5000000000005</v>
      </c>
      <c r="BE194" s="30">
        <f t="shared" si="199"/>
        <v>12207.975</v>
      </c>
      <c r="IQ194"/>
      <c r="IR194"/>
      <c r="IS194"/>
      <c r="IT194"/>
      <c r="IU194"/>
      <c r="IV194"/>
    </row>
    <row r="195" spans="1:57" ht="12.75">
      <c r="A195" s="1">
        <v>174</v>
      </c>
      <c r="B195" s="63" t="s">
        <v>258</v>
      </c>
      <c r="C195" s="57"/>
      <c r="D195" s="28"/>
      <c r="E195" s="28" t="s">
        <v>259</v>
      </c>
      <c r="F195" s="28"/>
      <c r="G195" s="28"/>
      <c r="H195" s="28"/>
      <c r="I195" s="28"/>
      <c r="J195" s="28"/>
      <c r="K195" s="28"/>
      <c r="L195" s="58"/>
      <c r="M195" s="58"/>
      <c r="N195" s="28"/>
      <c r="O195" s="28"/>
      <c r="P195" s="28"/>
      <c r="Q195" s="28"/>
      <c r="R195" s="28"/>
      <c r="S195" s="28"/>
      <c r="T195" s="28"/>
      <c r="U195" s="28"/>
      <c r="X195" s="51"/>
      <c r="Y195" s="38"/>
      <c r="Z195" s="52"/>
      <c r="AA195" s="52"/>
      <c r="AC195" s="51"/>
      <c r="AD195" s="41"/>
      <c r="AE195" s="52"/>
      <c r="AF195" s="52"/>
      <c r="AJ195" s="30">
        <f t="shared" si="178"/>
        <v>0</v>
      </c>
      <c r="AK195" s="30">
        <f t="shared" si="179"/>
        <v>0</v>
      </c>
      <c r="AL195" s="30" t="e">
        <f t="shared" si="180"/>
        <v>#VALUE!</v>
      </c>
      <c r="AM195" s="30">
        <f t="shared" si="181"/>
        <v>0</v>
      </c>
      <c r="AN195" s="30">
        <f t="shared" si="182"/>
        <v>0</v>
      </c>
      <c r="AO195" s="30">
        <f t="shared" si="183"/>
        <v>0</v>
      </c>
      <c r="AP195" s="30">
        <f t="shared" si="184"/>
        <v>0</v>
      </c>
      <c r="AQ195" s="30">
        <f t="shared" si="185"/>
        <v>0</v>
      </c>
      <c r="AR195" s="30">
        <f t="shared" si="186"/>
        <v>0</v>
      </c>
      <c r="AS195" s="30">
        <f t="shared" si="187"/>
        <v>0</v>
      </c>
      <c r="AT195" s="30">
        <f t="shared" si="188"/>
        <v>0</v>
      </c>
      <c r="AU195" s="30">
        <f t="shared" si="189"/>
        <v>0</v>
      </c>
      <c r="AV195" s="30">
        <f t="shared" si="190"/>
        <v>0</v>
      </c>
      <c r="AW195" s="30">
        <f t="shared" si="191"/>
        <v>0</v>
      </c>
      <c r="AX195" s="30">
        <f t="shared" si="192"/>
        <v>0</v>
      </c>
      <c r="AY195" s="30">
        <f t="shared" si="193"/>
        <v>0</v>
      </c>
      <c r="AZ195" s="30">
        <f t="shared" si="194"/>
        <v>0</v>
      </c>
      <c r="BA195" s="30">
        <f t="shared" si="195"/>
        <v>0</v>
      </c>
      <c r="BB195" s="30">
        <f t="shared" si="196"/>
        <v>0</v>
      </c>
      <c r="BC195" s="30">
        <f t="shared" si="197"/>
        <v>0</v>
      </c>
      <c r="BD195" s="30">
        <f t="shared" si="198"/>
        <v>0</v>
      </c>
      <c r="BE195" s="30">
        <f t="shared" si="199"/>
        <v>0</v>
      </c>
    </row>
    <row r="196" spans="1:256" s="42" customFormat="1" ht="12.75">
      <c r="A196" s="42">
        <v>176</v>
      </c>
      <c r="B196" s="59" t="s">
        <v>260</v>
      </c>
      <c r="C196" s="44">
        <v>1.78</v>
      </c>
      <c r="D196" s="33">
        <v>1.73</v>
      </c>
      <c r="E196" s="45"/>
      <c r="F196" s="45"/>
      <c r="G196" s="45"/>
      <c r="H196" s="45"/>
      <c r="I196" s="45"/>
      <c r="J196" s="45"/>
      <c r="K196" s="33">
        <v>4.7</v>
      </c>
      <c r="L196" s="34">
        <v>0.62</v>
      </c>
      <c r="M196" s="46">
        <v>0.6000000000000001</v>
      </c>
      <c r="N196" s="33">
        <v>0.30000000000000004</v>
      </c>
      <c r="O196" s="45"/>
      <c r="P196" s="33">
        <v>0.29</v>
      </c>
      <c r="Q196" s="33">
        <v>0.25</v>
      </c>
      <c r="R196" s="45">
        <v>1.17</v>
      </c>
      <c r="S196" s="33">
        <v>3.7</v>
      </c>
      <c r="T196" s="45">
        <v>0.01</v>
      </c>
      <c r="U196" s="45"/>
      <c r="V196" s="42">
        <f aca="true" t="shared" si="208" ref="V196:V211">SUM(C196:U196)</f>
        <v>15.15</v>
      </c>
      <c r="W196" s="42">
        <v>4</v>
      </c>
      <c r="X196" s="48">
        <f aca="true" t="shared" si="209" ref="X196:X211">V196+W196</f>
        <v>19.15</v>
      </c>
      <c r="Y196" s="38">
        <f aca="true" t="shared" si="210" ref="Y196:Y211">Z196-V196</f>
        <v>4.659999999999998</v>
      </c>
      <c r="Z196" s="39">
        <v>19.81</v>
      </c>
      <c r="AA196" s="49">
        <f aca="true" t="shared" si="211" ref="AA196:AA211">AB196*1.053</f>
        <v>18.64863</v>
      </c>
      <c r="AB196" s="44">
        <v>17.71</v>
      </c>
      <c r="AC196" s="48">
        <f aca="true" t="shared" si="212" ref="AC196:AC211">((X196/AB196)-1)*100</f>
        <v>8.130999435347253</v>
      </c>
      <c r="AD196" s="41">
        <f aca="true" t="shared" si="213" ref="AD196:AD211">Z196/AA196</f>
        <v>1.0622764245952652</v>
      </c>
      <c r="AE196" s="49">
        <f aca="true" t="shared" si="214" ref="AE196:AE211">AD196-V196</f>
        <v>-14.087723575404736</v>
      </c>
      <c r="AF196" s="49">
        <f aca="true" t="shared" si="215" ref="AF196:AF211">AE196/W196*100-100</f>
        <v>-452.1930893851184</v>
      </c>
      <c r="AG196" s="42">
        <v>683.8</v>
      </c>
      <c r="AJ196" s="30">
        <f t="shared" si="178"/>
        <v>1217.164</v>
      </c>
      <c r="AK196" s="30">
        <f t="shared" si="179"/>
        <v>1182.974</v>
      </c>
      <c r="AL196" s="30">
        <f t="shared" si="180"/>
        <v>0</v>
      </c>
      <c r="AM196" s="30">
        <f t="shared" si="181"/>
        <v>0</v>
      </c>
      <c r="AN196" s="30">
        <f t="shared" si="182"/>
        <v>0</v>
      </c>
      <c r="AO196" s="30">
        <f t="shared" si="183"/>
        <v>0</v>
      </c>
      <c r="AP196" s="30">
        <f t="shared" si="184"/>
        <v>0</v>
      </c>
      <c r="AQ196" s="30">
        <f t="shared" si="185"/>
        <v>0</v>
      </c>
      <c r="AR196" s="30">
        <f t="shared" si="186"/>
        <v>3213.86</v>
      </c>
      <c r="AS196" s="30">
        <f t="shared" si="187"/>
        <v>423.95599999999996</v>
      </c>
      <c r="AT196" s="30">
        <f t="shared" si="188"/>
        <v>410.28000000000003</v>
      </c>
      <c r="AU196" s="30">
        <f t="shared" si="189"/>
        <v>205.14000000000001</v>
      </c>
      <c r="AV196" s="30">
        <f t="shared" si="190"/>
        <v>0</v>
      </c>
      <c r="AW196" s="30">
        <f t="shared" si="191"/>
        <v>198.30199999999996</v>
      </c>
      <c r="AX196" s="30">
        <f t="shared" si="192"/>
        <v>170.95</v>
      </c>
      <c r="AY196" s="30">
        <f t="shared" si="193"/>
        <v>800.0459999999999</v>
      </c>
      <c r="AZ196" s="30">
        <f t="shared" si="194"/>
        <v>2530.06</v>
      </c>
      <c r="BA196" s="30">
        <f t="shared" si="195"/>
        <v>6.838</v>
      </c>
      <c r="BB196" s="30">
        <f t="shared" si="196"/>
        <v>0</v>
      </c>
      <c r="BC196" s="30">
        <f t="shared" si="197"/>
        <v>10359.57</v>
      </c>
      <c r="BD196" s="30">
        <f t="shared" si="198"/>
        <v>3186.5079999999984</v>
      </c>
      <c r="BE196" s="30">
        <f t="shared" si="199"/>
        <v>13546.077999999998</v>
      </c>
      <c r="IQ196"/>
      <c r="IR196"/>
      <c r="IS196"/>
      <c r="IT196"/>
      <c r="IU196"/>
      <c r="IV196"/>
    </row>
    <row r="197" spans="1:256" s="42" customFormat="1" ht="12.75">
      <c r="A197" s="42">
        <v>177</v>
      </c>
      <c r="B197" s="59" t="s">
        <v>261</v>
      </c>
      <c r="C197" s="44">
        <v>1.78</v>
      </c>
      <c r="D197" s="33">
        <v>1.73</v>
      </c>
      <c r="E197" s="45"/>
      <c r="F197" s="45"/>
      <c r="G197" s="45"/>
      <c r="H197" s="45"/>
      <c r="I197" s="45"/>
      <c r="J197" s="45"/>
      <c r="K197" s="33">
        <v>4.7</v>
      </c>
      <c r="L197" s="34">
        <v>0.62</v>
      </c>
      <c r="M197" s="46"/>
      <c r="N197" s="33">
        <v>0.30000000000000004</v>
      </c>
      <c r="O197" s="45"/>
      <c r="P197" s="33">
        <v>0.29</v>
      </c>
      <c r="Q197" s="33">
        <v>0.25</v>
      </c>
      <c r="R197" s="45">
        <v>1.17</v>
      </c>
      <c r="S197" s="33">
        <v>3.7</v>
      </c>
      <c r="T197" s="45">
        <v>0.01</v>
      </c>
      <c r="U197" s="45"/>
      <c r="V197" s="42">
        <f t="shared" si="208"/>
        <v>14.549999999999999</v>
      </c>
      <c r="W197" s="42">
        <v>4.45</v>
      </c>
      <c r="X197" s="48">
        <f t="shared" si="209"/>
        <v>19</v>
      </c>
      <c r="Y197" s="38">
        <f t="shared" si="210"/>
        <v>5.26</v>
      </c>
      <c r="Z197" s="40">
        <v>19.81</v>
      </c>
      <c r="AA197" s="49">
        <f t="shared" si="211"/>
        <v>18.64863</v>
      </c>
      <c r="AB197" s="44">
        <v>17.71</v>
      </c>
      <c r="AC197" s="48">
        <f t="shared" si="212"/>
        <v>7.284020327498575</v>
      </c>
      <c r="AD197" s="41">
        <f t="shared" si="213"/>
        <v>1.0622764245952652</v>
      </c>
      <c r="AE197" s="49">
        <f t="shared" si="214"/>
        <v>-13.487723575404734</v>
      </c>
      <c r="AF197" s="49">
        <f t="shared" si="215"/>
        <v>-403.09491180684796</v>
      </c>
      <c r="AG197" s="42">
        <v>113.2</v>
      </c>
      <c r="AH197" s="42" t="s">
        <v>139</v>
      </c>
      <c r="AJ197" s="30">
        <f t="shared" si="178"/>
        <v>201.496</v>
      </c>
      <c r="AK197" s="30">
        <f t="shared" si="179"/>
        <v>195.836</v>
      </c>
      <c r="AL197" s="30">
        <f t="shared" si="180"/>
        <v>0</v>
      </c>
      <c r="AM197" s="30">
        <f t="shared" si="181"/>
        <v>0</v>
      </c>
      <c r="AN197" s="30">
        <f t="shared" si="182"/>
        <v>0</v>
      </c>
      <c r="AO197" s="30">
        <f t="shared" si="183"/>
        <v>0</v>
      </c>
      <c r="AP197" s="30">
        <f t="shared" si="184"/>
        <v>0</v>
      </c>
      <c r="AQ197" s="30">
        <f t="shared" si="185"/>
        <v>0</v>
      </c>
      <c r="AR197" s="30">
        <f t="shared" si="186"/>
        <v>532.0400000000001</v>
      </c>
      <c r="AS197" s="30">
        <f t="shared" si="187"/>
        <v>70.184</v>
      </c>
      <c r="AT197" s="30">
        <f t="shared" si="188"/>
        <v>0</v>
      </c>
      <c r="AU197" s="30">
        <f t="shared" si="189"/>
        <v>33.96000000000001</v>
      </c>
      <c r="AV197" s="30">
        <f t="shared" si="190"/>
        <v>0</v>
      </c>
      <c r="AW197" s="30">
        <f t="shared" si="191"/>
        <v>32.827999999999996</v>
      </c>
      <c r="AX197" s="30">
        <f t="shared" si="192"/>
        <v>28.3</v>
      </c>
      <c r="AY197" s="30">
        <f t="shared" si="193"/>
        <v>132.444</v>
      </c>
      <c r="AZ197" s="30">
        <f t="shared" si="194"/>
        <v>418.84000000000003</v>
      </c>
      <c r="BA197" s="30">
        <f t="shared" si="195"/>
        <v>1.1320000000000001</v>
      </c>
      <c r="BB197" s="30">
        <f t="shared" si="196"/>
        <v>0</v>
      </c>
      <c r="BC197" s="30">
        <f t="shared" si="197"/>
        <v>1647.06</v>
      </c>
      <c r="BD197" s="30">
        <f t="shared" si="198"/>
        <v>595.432</v>
      </c>
      <c r="BE197" s="30">
        <f t="shared" si="199"/>
        <v>2242.4919999999997</v>
      </c>
      <c r="IQ197"/>
      <c r="IR197"/>
      <c r="IS197"/>
      <c r="IT197"/>
      <c r="IU197"/>
      <c r="IV197"/>
    </row>
    <row r="198" spans="1:256" s="42" customFormat="1" ht="12.75">
      <c r="A198" s="42">
        <v>178</v>
      </c>
      <c r="B198" s="43" t="s">
        <v>262</v>
      </c>
      <c r="C198" s="44">
        <v>1.78</v>
      </c>
      <c r="D198" s="33">
        <v>1.73</v>
      </c>
      <c r="E198" s="45"/>
      <c r="F198" s="45"/>
      <c r="G198" s="45"/>
      <c r="H198" s="45">
        <v>0.24</v>
      </c>
      <c r="I198" s="45"/>
      <c r="J198" s="45"/>
      <c r="K198" s="33">
        <v>4.7</v>
      </c>
      <c r="L198" s="34">
        <v>0.62</v>
      </c>
      <c r="M198" s="46">
        <v>0.6000000000000001</v>
      </c>
      <c r="N198" s="33">
        <v>0.30000000000000004</v>
      </c>
      <c r="O198" s="45">
        <v>0.17</v>
      </c>
      <c r="P198" s="33">
        <v>0.29</v>
      </c>
      <c r="Q198" s="33">
        <v>0.25</v>
      </c>
      <c r="R198" s="45">
        <v>1.17</v>
      </c>
      <c r="S198" s="33">
        <v>3.7</v>
      </c>
      <c r="T198" s="45">
        <v>0.01</v>
      </c>
      <c r="U198" s="45"/>
      <c r="V198" s="42">
        <f t="shared" si="208"/>
        <v>15.559999999999997</v>
      </c>
      <c r="W198" s="42">
        <v>4.12</v>
      </c>
      <c r="X198" s="48">
        <f t="shared" si="209"/>
        <v>19.679999999999996</v>
      </c>
      <c r="Y198" s="38">
        <f t="shared" si="210"/>
        <v>4.840000000000002</v>
      </c>
      <c r="Z198" s="39">
        <v>20.4</v>
      </c>
      <c r="AA198" s="49">
        <f t="shared" si="211"/>
        <v>19.20672</v>
      </c>
      <c r="AB198" s="44">
        <v>18.240000000000002</v>
      </c>
      <c r="AC198" s="48">
        <f t="shared" si="212"/>
        <v>7.894736842105221</v>
      </c>
      <c r="AD198" s="41">
        <f t="shared" si="213"/>
        <v>1.0621282551107112</v>
      </c>
      <c r="AE198" s="49">
        <f t="shared" si="214"/>
        <v>-14.497871744889286</v>
      </c>
      <c r="AF198" s="49">
        <f t="shared" si="215"/>
        <v>-451.890090895371</v>
      </c>
      <c r="AG198" s="42">
        <v>277.1</v>
      </c>
      <c r="AJ198" s="30">
        <f t="shared" si="178"/>
        <v>493.23800000000006</v>
      </c>
      <c r="AK198" s="30">
        <f t="shared" si="179"/>
        <v>479.38300000000004</v>
      </c>
      <c r="AL198" s="30">
        <f t="shared" si="180"/>
        <v>0</v>
      </c>
      <c r="AM198" s="30">
        <f t="shared" si="181"/>
        <v>0</v>
      </c>
      <c r="AN198" s="30">
        <f t="shared" si="182"/>
        <v>0</v>
      </c>
      <c r="AO198" s="30">
        <f t="shared" si="183"/>
        <v>66.504</v>
      </c>
      <c r="AP198" s="30">
        <f t="shared" si="184"/>
        <v>0</v>
      </c>
      <c r="AQ198" s="30">
        <f t="shared" si="185"/>
        <v>0</v>
      </c>
      <c r="AR198" s="30">
        <f t="shared" si="186"/>
        <v>1302.3700000000001</v>
      </c>
      <c r="AS198" s="30">
        <f t="shared" si="187"/>
        <v>171.80200000000002</v>
      </c>
      <c r="AT198" s="30">
        <f t="shared" si="188"/>
        <v>166.26000000000005</v>
      </c>
      <c r="AU198" s="30">
        <f t="shared" si="189"/>
        <v>83.13000000000002</v>
      </c>
      <c r="AV198" s="30">
        <f t="shared" si="190"/>
        <v>47.107000000000006</v>
      </c>
      <c r="AW198" s="30">
        <f t="shared" si="191"/>
        <v>80.359</v>
      </c>
      <c r="AX198" s="30">
        <f t="shared" si="192"/>
        <v>69.275</v>
      </c>
      <c r="AY198" s="30">
        <f t="shared" si="193"/>
        <v>324.207</v>
      </c>
      <c r="AZ198" s="30">
        <f t="shared" si="194"/>
        <v>1025.2700000000002</v>
      </c>
      <c r="BA198" s="30">
        <f t="shared" si="195"/>
        <v>2.7710000000000004</v>
      </c>
      <c r="BB198" s="30">
        <f t="shared" si="196"/>
        <v>0</v>
      </c>
      <c r="BC198" s="30">
        <f t="shared" si="197"/>
        <v>4311.6759999999995</v>
      </c>
      <c r="BD198" s="30">
        <f t="shared" si="198"/>
        <v>1341.1640000000007</v>
      </c>
      <c r="BE198" s="30">
        <f t="shared" si="199"/>
        <v>5652.84</v>
      </c>
      <c r="IQ198"/>
      <c r="IR198"/>
      <c r="IS198"/>
      <c r="IT198"/>
      <c r="IU198"/>
      <c r="IV198"/>
    </row>
    <row r="199" spans="1:256" s="42" customFormat="1" ht="12.75">
      <c r="A199" s="42">
        <v>179</v>
      </c>
      <c r="B199" s="59" t="s">
        <v>263</v>
      </c>
      <c r="C199" s="44">
        <v>1.78</v>
      </c>
      <c r="D199" s="33">
        <v>1.73</v>
      </c>
      <c r="E199" s="45"/>
      <c r="F199" s="45"/>
      <c r="G199" s="45"/>
      <c r="H199" s="45"/>
      <c r="I199" s="45"/>
      <c r="J199" s="45"/>
      <c r="K199" s="33">
        <v>4.7</v>
      </c>
      <c r="L199" s="34">
        <v>0.62</v>
      </c>
      <c r="M199" s="34">
        <v>0.2</v>
      </c>
      <c r="N199" s="33">
        <v>0.30000000000000004</v>
      </c>
      <c r="O199" s="45"/>
      <c r="P199" s="33">
        <v>0.29</v>
      </c>
      <c r="Q199" s="33">
        <v>0.25</v>
      </c>
      <c r="R199" s="45">
        <v>1.17</v>
      </c>
      <c r="S199" s="33">
        <v>3.7</v>
      </c>
      <c r="T199" s="45">
        <v>0.01</v>
      </c>
      <c r="U199" s="45"/>
      <c r="V199" s="69">
        <f t="shared" si="208"/>
        <v>14.749999999999998</v>
      </c>
      <c r="W199" s="42">
        <v>3.98</v>
      </c>
      <c r="X199" s="48">
        <f t="shared" si="209"/>
        <v>18.729999999999997</v>
      </c>
      <c r="Y199" s="38">
        <f t="shared" si="210"/>
        <v>4.870000000000003</v>
      </c>
      <c r="Z199" s="39">
        <v>19.62</v>
      </c>
      <c r="AA199" s="49">
        <f t="shared" si="211"/>
        <v>18.46962</v>
      </c>
      <c r="AB199" s="44">
        <v>17.54</v>
      </c>
      <c r="AC199" s="48">
        <f t="shared" si="212"/>
        <v>6.78449258836944</v>
      </c>
      <c r="AD199" s="41">
        <f t="shared" si="213"/>
        <v>1.0622849847479268</v>
      </c>
      <c r="AE199" s="49">
        <f t="shared" si="214"/>
        <v>-13.68771501525207</v>
      </c>
      <c r="AF199" s="49">
        <f t="shared" si="215"/>
        <v>-443.91243756914747</v>
      </c>
      <c r="AG199" s="42">
        <v>612.9</v>
      </c>
      <c r="AJ199" s="30">
        <f t="shared" si="178"/>
        <v>1090.962</v>
      </c>
      <c r="AK199" s="30">
        <f t="shared" si="179"/>
        <v>1060.317</v>
      </c>
      <c r="AL199" s="30">
        <f t="shared" si="180"/>
        <v>0</v>
      </c>
      <c r="AM199" s="30">
        <f t="shared" si="181"/>
        <v>0</v>
      </c>
      <c r="AN199" s="30">
        <f t="shared" si="182"/>
        <v>0</v>
      </c>
      <c r="AO199" s="30">
        <f t="shared" si="183"/>
        <v>0</v>
      </c>
      <c r="AP199" s="30">
        <f t="shared" si="184"/>
        <v>0</v>
      </c>
      <c r="AQ199" s="30">
        <f t="shared" si="185"/>
        <v>0</v>
      </c>
      <c r="AR199" s="30">
        <f t="shared" si="186"/>
        <v>2880.63</v>
      </c>
      <c r="AS199" s="30">
        <f t="shared" si="187"/>
        <v>379.998</v>
      </c>
      <c r="AT199" s="30">
        <f t="shared" si="188"/>
        <v>122.58</v>
      </c>
      <c r="AU199" s="30">
        <f t="shared" si="189"/>
        <v>183.87000000000003</v>
      </c>
      <c r="AV199" s="30">
        <f t="shared" si="190"/>
        <v>0</v>
      </c>
      <c r="AW199" s="30">
        <f t="shared" si="191"/>
        <v>177.74099999999999</v>
      </c>
      <c r="AX199" s="30">
        <f t="shared" si="192"/>
        <v>153.225</v>
      </c>
      <c r="AY199" s="30">
        <f t="shared" si="193"/>
        <v>717.093</v>
      </c>
      <c r="AZ199" s="30">
        <f t="shared" si="194"/>
        <v>2267.73</v>
      </c>
      <c r="BA199" s="30">
        <f t="shared" si="195"/>
        <v>6.129</v>
      </c>
      <c r="BB199" s="30">
        <f t="shared" si="196"/>
        <v>0</v>
      </c>
      <c r="BC199" s="30">
        <f t="shared" si="197"/>
        <v>9040.274999999998</v>
      </c>
      <c r="BD199" s="30">
        <f t="shared" si="198"/>
        <v>2984.8230000000017</v>
      </c>
      <c r="BE199" s="30">
        <f t="shared" si="199"/>
        <v>12025.098</v>
      </c>
      <c r="IQ199"/>
      <c r="IR199"/>
      <c r="IS199"/>
      <c r="IT199"/>
      <c r="IU199"/>
      <c r="IV199"/>
    </row>
    <row r="200" spans="1:256" s="42" customFormat="1" ht="12.75">
      <c r="A200" s="42">
        <v>180</v>
      </c>
      <c r="B200" s="59" t="s">
        <v>264</v>
      </c>
      <c r="C200" s="44">
        <v>1.78</v>
      </c>
      <c r="D200" s="33">
        <v>1.73</v>
      </c>
      <c r="E200" s="45"/>
      <c r="F200" s="45"/>
      <c r="G200" s="45"/>
      <c r="H200" s="45">
        <v>0.24</v>
      </c>
      <c r="I200" s="45"/>
      <c r="J200" s="45"/>
      <c r="K200" s="33">
        <v>4.7</v>
      </c>
      <c r="L200" s="34">
        <v>0.62</v>
      </c>
      <c r="M200" s="46">
        <v>0.6000000000000001</v>
      </c>
      <c r="N200" s="33">
        <v>0.30000000000000004</v>
      </c>
      <c r="O200" s="45">
        <v>0.17</v>
      </c>
      <c r="P200" s="33">
        <v>0.29</v>
      </c>
      <c r="Q200" s="33">
        <v>0.25</v>
      </c>
      <c r="R200" s="45">
        <v>1.17</v>
      </c>
      <c r="S200" s="33">
        <v>3.7</v>
      </c>
      <c r="T200" s="45">
        <v>0.01</v>
      </c>
      <c r="U200" s="45"/>
      <c r="V200" s="42">
        <f t="shared" si="208"/>
        <v>15.559999999999997</v>
      </c>
      <c r="W200" s="42">
        <v>3.56</v>
      </c>
      <c r="X200" s="48">
        <f t="shared" si="209"/>
        <v>19.119999999999997</v>
      </c>
      <c r="Y200" s="38">
        <f t="shared" si="210"/>
        <v>4.210000000000003</v>
      </c>
      <c r="Z200" s="40">
        <v>19.77</v>
      </c>
      <c r="AA200" s="49">
        <f t="shared" si="211"/>
        <v>18.61704</v>
      </c>
      <c r="AB200" s="44">
        <v>17.68</v>
      </c>
      <c r="AC200" s="48">
        <f t="shared" si="212"/>
        <v>8.14479638009049</v>
      </c>
      <c r="AD200" s="41">
        <f t="shared" si="213"/>
        <v>1.0619303605728945</v>
      </c>
      <c r="AE200" s="49">
        <f t="shared" si="214"/>
        <v>-14.498069639427102</v>
      </c>
      <c r="AF200" s="49">
        <f t="shared" si="215"/>
        <v>-507.24914717491856</v>
      </c>
      <c r="AG200" s="42">
        <v>463.8</v>
      </c>
      <c r="AH200" s="42" t="s">
        <v>139</v>
      </c>
      <c r="AJ200" s="30">
        <f t="shared" si="178"/>
        <v>825.5640000000001</v>
      </c>
      <c r="AK200" s="30">
        <f t="shared" si="179"/>
        <v>802.374</v>
      </c>
      <c r="AL200" s="30">
        <f t="shared" si="180"/>
        <v>0</v>
      </c>
      <c r="AM200" s="30">
        <f t="shared" si="181"/>
        <v>0</v>
      </c>
      <c r="AN200" s="30">
        <f t="shared" si="182"/>
        <v>0</v>
      </c>
      <c r="AO200" s="30">
        <f t="shared" si="183"/>
        <v>111.312</v>
      </c>
      <c r="AP200" s="30">
        <f t="shared" si="184"/>
        <v>0</v>
      </c>
      <c r="AQ200" s="30">
        <f t="shared" si="185"/>
        <v>0</v>
      </c>
      <c r="AR200" s="30">
        <f t="shared" si="186"/>
        <v>2179.86</v>
      </c>
      <c r="AS200" s="30">
        <f t="shared" si="187"/>
        <v>287.556</v>
      </c>
      <c r="AT200" s="30">
        <f t="shared" si="188"/>
        <v>278.28000000000003</v>
      </c>
      <c r="AU200" s="30">
        <f t="shared" si="189"/>
        <v>139.14000000000001</v>
      </c>
      <c r="AV200" s="30">
        <f t="shared" si="190"/>
        <v>78.846</v>
      </c>
      <c r="AW200" s="30">
        <f t="shared" si="191"/>
        <v>134.50199999999998</v>
      </c>
      <c r="AX200" s="30">
        <f t="shared" si="192"/>
        <v>115.95</v>
      </c>
      <c r="AY200" s="30">
        <f t="shared" si="193"/>
        <v>542.646</v>
      </c>
      <c r="AZ200" s="30">
        <f t="shared" si="194"/>
        <v>1716.0600000000002</v>
      </c>
      <c r="BA200" s="30">
        <f t="shared" si="195"/>
        <v>4.638</v>
      </c>
      <c r="BB200" s="30">
        <f t="shared" si="196"/>
        <v>0</v>
      </c>
      <c r="BC200" s="30">
        <f t="shared" si="197"/>
        <v>7216.727999999999</v>
      </c>
      <c r="BD200" s="30">
        <f t="shared" si="198"/>
        <v>1952.5980000000013</v>
      </c>
      <c r="BE200" s="30">
        <f t="shared" si="199"/>
        <v>9169.326000000001</v>
      </c>
      <c r="IQ200"/>
      <c r="IR200"/>
      <c r="IS200"/>
      <c r="IT200"/>
      <c r="IU200"/>
      <c r="IV200"/>
    </row>
    <row r="201" spans="1:256" s="42" customFormat="1" ht="12.75">
      <c r="A201" s="42">
        <v>181</v>
      </c>
      <c r="B201" s="59" t="s">
        <v>265</v>
      </c>
      <c r="C201" s="44">
        <v>1.78</v>
      </c>
      <c r="D201" s="33">
        <v>1.73</v>
      </c>
      <c r="E201" s="45"/>
      <c r="F201" s="45"/>
      <c r="G201" s="45"/>
      <c r="H201" s="45">
        <v>0.24</v>
      </c>
      <c r="I201" s="45"/>
      <c r="J201" s="45"/>
      <c r="K201" s="33">
        <v>4.7</v>
      </c>
      <c r="L201" s="34">
        <v>0.62</v>
      </c>
      <c r="M201" s="46">
        <v>0.6000000000000001</v>
      </c>
      <c r="N201" s="33">
        <v>0.30000000000000004</v>
      </c>
      <c r="O201" s="45">
        <v>0.17</v>
      </c>
      <c r="P201" s="33">
        <v>0.29</v>
      </c>
      <c r="Q201" s="33">
        <v>0.25</v>
      </c>
      <c r="R201" s="45">
        <v>1.17</v>
      </c>
      <c r="S201" s="33">
        <v>3.7</v>
      </c>
      <c r="T201" s="45">
        <v>0.01</v>
      </c>
      <c r="U201" s="45"/>
      <c r="V201" s="42">
        <f t="shared" si="208"/>
        <v>15.559999999999997</v>
      </c>
      <c r="W201" s="42">
        <v>3.56</v>
      </c>
      <c r="X201" s="48">
        <f t="shared" si="209"/>
        <v>19.119999999999997</v>
      </c>
      <c r="Y201" s="38">
        <f t="shared" si="210"/>
        <v>4.210000000000003</v>
      </c>
      <c r="Z201" s="39">
        <v>19.77</v>
      </c>
      <c r="AA201" s="49">
        <f t="shared" si="211"/>
        <v>18.61704</v>
      </c>
      <c r="AB201" s="44">
        <v>17.68</v>
      </c>
      <c r="AC201" s="48">
        <f t="shared" si="212"/>
        <v>8.14479638009049</v>
      </c>
      <c r="AD201" s="41">
        <f t="shared" si="213"/>
        <v>1.0619303605728945</v>
      </c>
      <c r="AE201" s="49">
        <f t="shared" si="214"/>
        <v>-14.498069639427102</v>
      </c>
      <c r="AF201" s="49">
        <f t="shared" si="215"/>
        <v>-507.24914717491856</v>
      </c>
      <c r="AG201" s="42">
        <v>468.8</v>
      </c>
      <c r="AJ201" s="30">
        <f t="shared" si="178"/>
        <v>834.464</v>
      </c>
      <c r="AK201" s="30">
        <f t="shared" si="179"/>
        <v>811.024</v>
      </c>
      <c r="AL201" s="30">
        <f t="shared" si="180"/>
        <v>0</v>
      </c>
      <c r="AM201" s="30">
        <f t="shared" si="181"/>
        <v>0</v>
      </c>
      <c r="AN201" s="30">
        <f t="shared" si="182"/>
        <v>0</v>
      </c>
      <c r="AO201" s="30">
        <f t="shared" si="183"/>
        <v>112.512</v>
      </c>
      <c r="AP201" s="30">
        <f t="shared" si="184"/>
        <v>0</v>
      </c>
      <c r="AQ201" s="30">
        <f t="shared" si="185"/>
        <v>0</v>
      </c>
      <c r="AR201" s="30">
        <f t="shared" si="186"/>
        <v>2203.36</v>
      </c>
      <c r="AS201" s="30">
        <f t="shared" si="187"/>
        <v>290.656</v>
      </c>
      <c r="AT201" s="30">
        <f t="shared" si="188"/>
        <v>281.28000000000003</v>
      </c>
      <c r="AU201" s="30">
        <f t="shared" si="189"/>
        <v>140.64000000000001</v>
      </c>
      <c r="AV201" s="30">
        <f t="shared" si="190"/>
        <v>79.69600000000001</v>
      </c>
      <c r="AW201" s="30">
        <f t="shared" si="191"/>
        <v>135.952</v>
      </c>
      <c r="AX201" s="30">
        <f t="shared" si="192"/>
        <v>117.2</v>
      </c>
      <c r="AY201" s="30">
        <f t="shared" si="193"/>
        <v>548.496</v>
      </c>
      <c r="AZ201" s="30">
        <f t="shared" si="194"/>
        <v>1734.5600000000002</v>
      </c>
      <c r="BA201" s="30">
        <f t="shared" si="195"/>
        <v>4.688000000000001</v>
      </c>
      <c r="BB201" s="30">
        <f t="shared" si="196"/>
        <v>0</v>
      </c>
      <c r="BC201" s="30">
        <f t="shared" si="197"/>
        <v>7294.527999999998</v>
      </c>
      <c r="BD201" s="30">
        <f t="shared" si="198"/>
        <v>1973.6480000000013</v>
      </c>
      <c r="BE201" s="30">
        <f t="shared" si="199"/>
        <v>9268.176</v>
      </c>
      <c r="IQ201"/>
      <c r="IR201"/>
      <c r="IS201"/>
      <c r="IT201"/>
      <c r="IU201"/>
      <c r="IV201"/>
    </row>
    <row r="202" spans="1:256" s="42" customFormat="1" ht="12.75">
      <c r="A202" s="42">
        <v>182</v>
      </c>
      <c r="B202" s="59" t="s">
        <v>266</v>
      </c>
      <c r="C202" s="44">
        <v>1.78</v>
      </c>
      <c r="D202" s="33">
        <v>1.73</v>
      </c>
      <c r="E202" s="45"/>
      <c r="F202" s="45"/>
      <c r="G202" s="45"/>
      <c r="H202" s="45">
        <v>0.24</v>
      </c>
      <c r="I202" s="45"/>
      <c r="J202" s="45"/>
      <c r="K202" s="33">
        <v>4.7</v>
      </c>
      <c r="L202" s="34">
        <v>0.62</v>
      </c>
      <c r="M202" s="46">
        <v>0.6000000000000001</v>
      </c>
      <c r="N202" s="33">
        <v>0.30000000000000004</v>
      </c>
      <c r="O202" s="45">
        <v>0.17</v>
      </c>
      <c r="P202" s="33">
        <v>0.29</v>
      </c>
      <c r="Q202" s="33">
        <v>0.25</v>
      </c>
      <c r="R202" s="45">
        <v>1.17</v>
      </c>
      <c r="S202" s="33">
        <v>3.7</v>
      </c>
      <c r="T202" s="45">
        <v>0.01</v>
      </c>
      <c r="U202" s="45"/>
      <c r="V202" s="42">
        <f t="shared" si="208"/>
        <v>15.559999999999997</v>
      </c>
      <c r="W202" s="42">
        <v>3.56</v>
      </c>
      <c r="X202" s="48">
        <f t="shared" si="209"/>
        <v>19.119999999999997</v>
      </c>
      <c r="Y202" s="38">
        <f t="shared" si="210"/>
        <v>4.210000000000003</v>
      </c>
      <c r="Z202" s="40">
        <v>19.77</v>
      </c>
      <c r="AA202" s="49">
        <f t="shared" si="211"/>
        <v>18.61704</v>
      </c>
      <c r="AB202" s="44">
        <v>17.68</v>
      </c>
      <c r="AC202" s="48">
        <f t="shared" si="212"/>
        <v>8.14479638009049</v>
      </c>
      <c r="AD202" s="41">
        <f t="shared" si="213"/>
        <v>1.0619303605728945</v>
      </c>
      <c r="AE202" s="49">
        <f t="shared" si="214"/>
        <v>-14.498069639427102</v>
      </c>
      <c r="AF202" s="49">
        <f t="shared" si="215"/>
        <v>-507.24914717491856</v>
      </c>
      <c r="AG202" s="42">
        <v>489.2</v>
      </c>
      <c r="AH202" s="42" t="s">
        <v>267</v>
      </c>
      <c r="AJ202" s="30">
        <f t="shared" si="178"/>
        <v>870.776</v>
      </c>
      <c r="AK202" s="30">
        <f t="shared" si="179"/>
        <v>846.3159999999999</v>
      </c>
      <c r="AL202" s="30">
        <f t="shared" si="180"/>
        <v>0</v>
      </c>
      <c r="AM202" s="30">
        <f t="shared" si="181"/>
        <v>0</v>
      </c>
      <c r="AN202" s="30">
        <f t="shared" si="182"/>
        <v>0</v>
      </c>
      <c r="AO202" s="30">
        <f t="shared" si="183"/>
        <v>117.40799999999999</v>
      </c>
      <c r="AP202" s="30">
        <f t="shared" si="184"/>
        <v>0</v>
      </c>
      <c r="AQ202" s="30">
        <f t="shared" si="185"/>
        <v>0</v>
      </c>
      <c r="AR202" s="30">
        <f t="shared" si="186"/>
        <v>2299.2400000000002</v>
      </c>
      <c r="AS202" s="30">
        <f t="shared" si="187"/>
        <v>303.304</v>
      </c>
      <c r="AT202" s="30">
        <f t="shared" si="188"/>
        <v>293.52000000000004</v>
      </c>
      <c r="AU202" s="30">
        <f t="shared" si="189"/>
        <v>146.76000000000002</v>
      </c>
      <c r="AV202" s="30">
        <f t="shared" si="190"/>
        <v>83.164</v>
      </c>
      <c r="AW202" s="30">
        <f t="shared" si="191"/>
        <v>141.868</v>
      </c>
      <c r="AX202" s="30">
        <f t="shared" si="192"/>
        <v>122.3</v>
      </c>
      <c r="AY202" s="30">
        <f t="shared" si="193"/>
        <v>572.3639999999999</v>
      </c>
      <c r="AZ202" s="30">
        <f t="shared" si="194"/>
        <v>1810.04</v>
      </c>
      <c r="BA202" s="30">
        <f t="shared" si="195"/>
        <v>4.892</v>
      </c>
      <c r="BB202" s="30">
        <f t="shared" si="196"/>
        <v>0</v>
      </c>
      <c r="BC202" s="30">
        <f t="shared" si="197"/>
        <v>7611.951999999998</v>
      </c>
      <c r="BD202" s="30">
        <f t="shared" si="198"/>
        <v>2059.532000000001</v>
      </c>
      <c r="BE202" s="30">
        <f t="shared" si="199"/>
        <v>9671.484</v>
      </c>
      <c r="IQ202"/>
      <c r="IR202"/>
      <c r="IS202"/>
      <c r="IT202"/>
      <c r="IU202"/>
      <c r="IV202"/>
    </row>
    <row r="203" spans="1:256" s="42" customFormat="1" ht="12.75">
      <c r="A203" s="42">
        <v>183</v>
      </c>
      <c r="B203" s="59" t="s">
        <v>268</v>
      </c>
      <c r="C203" s="44">
        <v>1.78</v>
      </c>
      <c r="D203" s="33">
        <v>1.73</v>
      </c>
      <c r="E203" s="45"/>
      <c r="F203" s="45"/>
      <c r="G203" s="45"/>
      <c r="H203" s="45">
        <v>0.24</v>
      </c>
      <c r="I203" s="45"/>
      <c r="J203" s="45"/>
      <c r="K203" s="33">
        <v>4.7</v>
      </c>
      <c r="L203" s="34">
        <v>0.62</v>
      </c>
      <c r="M203" s="46">
        <v>0.6000000000000001</v>
      </c>
      <c r="N203" s="33">
        <v>0.30000000000000004</v>
      </c>
      <c r="O203" s="45">
        <v>0.17</v>
      </c>
      <c r="P203" s="33">
        <v>0.29</v>
      </c>
      <c r="Q203" s="33">
        <v>0.25</v>
      </c>
      <c r="R203" s="45">
        <v>1.17</v>
      </c>
      <c r="S203" s="33">
        <v>3.7</v>
      </c>
      <c r="T203" s="45">
        <v>0.01</v>
      </c>
      <c r="U203" s="45"/>
      <c r="V203" s="42">
        <f t="shared" si="208"/>
        <v>15.559999999999997</v>
      </c>
      <c r="W203" s="42">
        <v>3.56</v>
      </c>
      <c r="X203" s="48">
        <f t="shared" si="209"/>
        <v>19.119999999999997</v>
      </c>
      <c r="Y203" s="38">
        <f t="shared" si="210"/>
        <v>4.210000000000003</v>
      </c>
      <c r="Z203" s="39">
        <v>19.77</v>
      </c>
      <c r="AA203" s="49">
        <f t="shared" si="211"/>
        <v>18.61704</v>
      </c>
      <c r="AB203" s="44">
        <v>17.68</v>
      </c>
      <c r="AC203" s="48">
        <f t="shared" si="212"/>
        <v>8.14479638009049</v>
      </c>
      <c r="AD203" s="41">
        <f t="shared" si="213"/>
        <v>1.0619303605728945</v>
      </c>
      <c r="AE203" s="49">
        <f t="shared" si="214"/>
        <v>-14.498069639427102</v>
      </c>
      <c r="AF203" s="49">
        <f t="shared" si="215"/>
        <v>-507.24914717491856</v>
      </c>
      <c r="AG203" s="42">
        <v>462.6</v>
      </c>
      <c r="AJ203" s="30">
        <f t="shared" si="178"/>
        <v>823.428</v>
      </c>
      <c r="AK203" s="30">
        <f t="shared" si="179"/>
        <v>800.298</v>
      </c>
      <c r="AL203" s="30">
        <f t="shared" si="180"/>
        <v>0</v>
      </c>
      <c r="AM203" s="30">
        <f t="shared" si="181"/>
        <v>0</v>
      </c>
      <c r="AN203" s="30">
        <f t="shared" si="182"/>
        <v>0</v>
      </c>
      <c r="AO203" s="30">
        <f t="shared" si="183"/>
        <v>111.024</v>
      </c>
      <c r="AP203" s="30">
        <f t="shared" si="184"/>
        <v>0</v>
      </c>
      <c r="AQ203" s="30">
        <f t="shared" si="185"/>
        <v>0</v>
      </c>
      <c r="AR203" s="30">
        <f t="shared" si="186"/>
        <v>2174.2200000000003</v>
      </c>
      <c r="AS203" s="30">
        <f t="shared" si="187"/>
        <v>286.812</v>
      </c>
      <c r="AT203" s="30">
        <f t="shared" si="188"/>
        <v>277.56000000000006</v>
      </c>
      <c r="AU203" s="30">
        <f t="shared" si="189"/>
        <v>138.78000000000003</v>
      </c>
      <c r="AV203" s="30">
        <f t="shared" si="190"/>
        <v>78.64200000000001</v>
      </c>
      <c r="AW203" s="30">
        <f t="shared" si="191"/>
        <v>134.154</v>
      </c>
      <c r="AX203" s="30">
        <f t="shared" si="192"/>
        <v>115.65</v>
      </c>
      <c r="AY203" s="30">
        <f t="shared" si="193"/>
        <v>541.242</v>
      </c>
      <c r="AZ203" s="30">
        <f t="shared" si="194"/>
        <v>1711.6200000000001</v>
      </c>
      <c r="BA203" s="30">
        <f t="shared" si="195"/>
        <v>4.626</v>
      </c>
      <c r="BB203" s="30">
        <f t="shared" si="196"/>
        <v>0</v>
      </c>
      <c r="BC203" s="30">
        <f t="shared" si="197"/>
        <v>7198.055999999999</v>
      </c>
      <c r="BD203" s="30">
        <f t="shared" si="198"/>
        <v>1947.5460000000014</v>
      </c>
      <c r="BE203" s="30">
        <f t="shared" si="199"/>
        <v>9145.602</v>
      </c>
      <c r="IQ203"/>
      <c r="IR203"/>
      <c r="IS203"/>
      <c r="IT203"/>
      <c r="IU203"/>
      <c r="IV203"/>
    </row>
    <row r="204" spans="1:256" s="42" customFormat="1" ht="12.75">
      <c r="A204" s="42">
        <v>184</v>
      </c>
      <c r="B204" s="59" t="s">
        <v>269</v>
      </c>
      <c r="C204" s="44">
        <v>1.78</v>
      </c>
      <c r="D204" s="33">
        <v>1.73</v>
      </c>
      <c r="E204" s="45"/>
      <c r="F204" s="45"/>
      <c r="G204" s="45"/>
      <c r="H204" s="45">
        <v>0.24</v>
      </c>
      <c r="I204" s="45"/>
      <c r="J204" s="45"/>
      <c r="K204" s="33">
        <v>4.7</v>
      </c>
      <c r="L204" s="34">
        <v>0.62</v>
      </c>
      <c r="M204" s="46">
        <v>0.6000000000000001</v>
      </c>
      <c r="N204" s="33">
        <v>0.30000000000000004</v>
      </c>
      <c r="O204" s="45">
        <v>0.17</v>
      </c>
      <c r="P204" s="33">
        <v>0.29</v>
      </c>
      <c r="Q204" s="33">
        <v>0.25</v>
      </c>
      <c r="R204" s="45">
        <v>1.17</v>
      </c>
      <c r="S204" s="33">
        <v>3.7</v>
      </c>
      <c r="T204" s="45">
        <v>0.01</v>
      </c>
      <c r="U204" s="45"/>
      <c r="V204" s="42">
        <f t="shared" si="208"/>
        <v>15.559999999999997</v>
      </c>
      <c r="W204" s="42">
        <v>3.56</v>
      </c>
      <c r="X204" s="48">
        <f t="shared" si="209"/>
        <v>19.119999999999997</v>
      </c>
      <c r="Y204" s="38">
        <f t="shared" si="210"/>
        <v>4.210000000000003</v>
      </c>
      <c r="Z204" s="40">
        <v>19.77</v>
      </c>
      <c r="AA204" s="49">
        <f t="shared" si="211"/>
        <v>18.61704</v>
      </c>
      <c r="AB204" s="44">
        <v>17.68</v>
      </c>
      <c r="AC204" s="48">
        <f t="shared" si="212"/>
        <v>8.14479638009049</v>
      </c>
      <c r="AD204" s="41">
        <f t="shared" si="213"/>
        <v>1.0619303605728945</v>
      </c>
      <c r="AE204" s="49">
        <f t="shared" si="214"/>
        <v>-14.498069639427102</v>
      </c>
      <c r="AF204" s="49">
        <f t="shared" si="215"/>
        <v>-507.24914717491856</v>
      </c>
      <c r="AG204" s="42">
        <v>459</v>
      </c>
      <c r="AH204" s="42" t="s">
        <v>139</v>
      </c>
      <c r="AJ204" s="30">
        <f t="shared" si="178"/>
        <v>817.02</v>
      </c>
      <c r="AK204" s="30">
        <f t="shared" si="179"/>
        <v>794.0699999999999</v>
      </c>
      <c r="AL204" s="30">
        <f t="shared" si="180"/>
        <v>0</v>
      </c>
      <c r="AM204" s="30">
        <f t="shared" si="181"/>
        <v>0</v>
      </c>
      <c r="AN204" s="30">
        <f t="shared" si="182"/>
        <v>0</v>
      </c>
      <c r="AO204" s="30">
        <f t="shared" si="183"/>
        <v>110.16</v>
      </c>
      <c r="AP204" s="30">
        <f t="shared" si="184"/>
        <v>0</v>
      </c>
      <c r="AQ204" s="30">
        <f t="shared" si="185"/>
        <v>0</v>
      </c>
      <c r="AR204" s="30">
        <f t="shared" si="186"/>
        <v>2157.3</v>
      </c>
      <c r="AS204" s="30">
        <f t="shared" si="187"/>
        <v>284.58</v>
      </c>
      <c r="AT204" s="30">
        <f t="shared" si="188"/>
        <v>275.40000000000003</v>
      </c>
      <c r="AU204" s="30">
        <f t="shared" si="189"/>
        <v>137.70000000000002</v>
      </c>
      <c r="AV204" s="30">
        <f t="shared" si="190"/>
        <v>78.03</v>
      </c>
      <c r="AW204" s="30">
        <f t="shared" si="191"/>
        <v>133.10999999999999</v>
      </c>
      <c r="AX204" s="30">
        <f t="shared" si="192"/>
        <v>114.75</v>
      </c>
      <c r="AY204" s="30">
        <f t="shared" si="193"/>
        <v>537.03</v>
      </c>
      <c r="AZ204" s="30">
        <f t="shared" si="194"/>
        <v>1698.3000000000002</v>
      </c>
      <c r="BA204" s="30">
        <f t="shared" si="195"/>
        <v>4.59</v>
      </c>
      <c r="BB204" s="30">
        <f t="shared" si="196"/>
        <v>0</v>
      </c>
      <c r="BC204" s="30">
        <f t="shared" si="197"/>
        <v>7142.039999999998</v>
      </c>
      <c r="BD204" s="30">
        <f t="shared" si="198"/>
        <v>1932.3900000000012</v>
      </c>
      <c r="BE204" s="30">
        <f t="shared" si="199"/>
        <v>9074.43</v>
      </c>
      <c r="IQ204"/>
      <c r="IR204"/>
      <c r="IS204"/>
      <c r="IT204"/>
      <c r="IU204"/>
      <c r="IV204"/>
    </row>
    <row r="205" spans="1:256" s="42" customFormat="1" ht="12.75">
      <c r="A205" s="42">
        <v>185</v>
      </c>
      <c r="B205" s="59" t="s">
        <v>270</v>
      </c>
      <c r="C205" s="44">
        <v>1.78</v>
      </c>
      <c r="D205" s="33">
        <v>1.73</v>
      </c>
      <c r="E205" s="45"/>
      <c r="F205" s="45"/>
      <c r="G205" s="45"/>
      <c r="H205" s="45">
        <v>0.24</v>
      </c>
      <c r="I205" s="45"/>
      <c r="J205" s="45"/>
      <c r="K205" s="33">
        <v>4.7</v>
      </c>
      <c r="L205" s="34">
        <v>0.62</v>
      </c>
      <c r="M205" s="46">
        <v>0.6000000000000001</v>
      </c>
      <c r="N205" s="33">
        <v>0.30000000000000004</v>
      </c>
      <c r="O205" s="45">
        <v>0.17</v>
      </c>
      <c r="P205" s="33">
        <v>0.29</v>
      </c>
      <c r="Q205" s="33">
        <v>0.25</v>
      </c>
      <c r="R205" s="45">
        <v>1.17</v>
      </c>
      <c r="S205" s="33">
        <v>3.7</v>
      </c>
      <c r="T205" s="45">
        <v>0.01</v>
      </c>
      <c r="U205" s="45"/>
      <c r="V205" s="42">
        <f t="shared" si="208"/>
        <v>15.559999999999997</v>
      </c>
      <c r="W205" s="42">
        <v>3.56</v>
      </c>
      <c r="X205" s="48">
        <f t="shared" si="209"/>
        <v>19.119999999999997</v>
      </c>
      <c r="Y205" s="38">
        <f t="shared" si="210"/>
        <v>4.210000000000003</v>
      </c>
      <c r="Z205" s="39">
        <v>19.77</v>
      </c>
      <c r="AA205" s="49">
        <f t="shared" si="211"/>
        <v>18.61704</v>
      </c>
      <c r="AB205" s="44">
        <v>17.68</v>
      </c>
      <c r="AC205" s="48">
        <f t="shared" si="212"/>
        <v>8.14479638009049</v>
      </c>
      <c r="AD205" s="41">
        <f t="shared" si="213"/>
        <v>1.0619303605728945</v>
      </c>
      <c r="AE205" s="49">
        <f t="shared" si="214"/>
        <v>-14.498069639427102</v>
      </c>
      <c r="AF205" s="49">
        <f t="shared" si="215"/>
        <v>-507.24914717491856</v>
      </c>
      <c r="AG205" s="42">
        <v>491.2</v>
      </c>
      <c r="AJ205" s="30">
        <f t="shared" si="178"/>
        <v>874.336</v>
      </c>
      <c r="AK205" s="30">
        <f t="shared" si="179"/>
        <v>849.776</v>
      </c>
      <c r="AL205" s="30">
        <f t="shared" si="180"/>
        <v>0</v>
      </c>
      <c r="AM205" s="30">
        <f t="shared" si="181"/>
        <v>0</v>
      </c>
      <c r="AN205" s="30">
        <f t="shared" si="182"/>
        <v>0</v>
      </c>
      <c r="AO205" s="30">
        <f t="shared" si="183"/>
        <v>117.88799999999999</v>
      </c>
      <c r="AP205" s="30">
        <f t="shared" si="184"/>
        <v>0</v>
      </c>
      <c r="AQ205" s="30">
        <f t="shared" si="185"/>
        <v>0</v>
      </c>
      <c r="AR205" s="30">
        <f t="shared" si="186"/>
        <v>2308.64</v>
      </c>
      <c r="AS205" s="30">
        <f t="shared" si="187"/>
        <v>304.544</v>
      </c>
      <c r="AT205" s="30">
        <f t="shared" si="188"/>
        <v>294.72</v>
      </c>
      <c r="AU205" s="30">
        <f t="shared" si="189"/>
        <v>147.36</v>
      </c>
      <c r="AV205" s="30">
        <f t="shared" si="190"/>
        <v>83.504</v>
      </c>
      <c r="AW205" s="30">
        <f t="shared" si="191"/>
        <v>142.44799999999998</v>
      </c>
      <c r="AX205" s="30">
        <f t="shared" si="192"/>
        <v>122.8</v>
      </c>
      <c r="AY205" s="30">
        <f t="shared" si="193"/>
        <v>574.704</v>
      </c>
      <c r="AZ205" s="30">
        <f t="shared" si="194"/>
        <v>1817.44</v>
      </c>
      <c r="BA205" s="30">
        <f t="shared" si="195"/>
        <v>4.912</v>
      </c>
      <c r="BB205" s="30">
        <f t="shared" si="196"/>
        <v>0</v>
      </c>
      <c r="BC205" s="30">
        <f t="shared" si="197"/>
        <v>7643.071999999998</v>
      </c>
      <c r="BD205" s="30">
        <f t="shared" si="198"/>
        <v>2067.952000000001</v>
      </c>
      <c r="BE205" s="30">
        <f t="shared" si="199"/>
        <v>9711.024</v>
      </c>
      <c r="IQ205"/>
      <c r="IR205"/>
      <c r="IS205"/>
      <c r="IT205"/>
      <c r="IU205"/>
      <c r="IV205"/>
    </row>
    <row r="206" spans="1:256" s="42" customFormat="1" ht="12.75">
      <c r="A206" s="42">
        <v>186</v>
      </c>
      <c r="B206" s="59" t="s">
        <v>271</v>
      </c>
      <c r="C206" s="44">
        <v>1.78</v>
      </c>
      <c r="D206" s="33">
        <v>1.73</v>
      </c>
      <c r="E206" s="45"/>
      <c r="F206" s="45"/>
      <c r="G206" s="45"/>
      <c r="H206" s="45">
        <v>0.24</v>
      </c>
      <c r="I206" s="45"/>
      <c r="J206" s="45"/>
      <c r="K206" s="33">
        <v>4.7</v>
      </c>
      <c r="L206" s="34">
        <v>0.62</v>
      </c>
      <c r="M206" s="46">
        <v>0.6000000000000001</v>
      </c>
      <c r="N206" s="33">
        <v>0.30000000000000004</v>
      </c>
      <c r="O206" s="45">
        <v>0.17</v>
      </c>
      <c r="P206" s="33">
        <v>0.29</v>
      </c>
      <c r="Q206" s="33">
        <v>0.25</v>
      </c>
      <c r="R206" s="45">
        <v>1.17</v>
      </c>
      <c r="S206" s="33">
        <v>3.7</v>
      </c>
      <c r="T206" s="45">
        <v>0.01</v>
      </c>
      <c r="U206" s="45"/>
      <c r="V206" s="42">
        <f t="shared" si="208"/>
        <v>15.559999999999997</v>
      </c>
      <c r="W206" s="42">
        <v>3.56</v>
      </c>
      <c r="X206" s="48">
        <f t="shared" si="209"/>
        <v>19.119999999999997</v>
      </c>
      <c r="Y206" s="38">
        <f t="shared" si="210"/>
        <v>4.210000000000003</v>
      </c>
      <c r="Z206" s="40">
        <v>19.77</v>
      </c>
      <c r="AA206" s="49">
        <f t="shared" si="211"/>
        <v>18.61704</v>
      </c>
      <c r="AB206" s="44">
        <v>17.68</v>
      </c>
      <c r="AC206" s="48">
        <f t="shared" si="212"/>
        <v>8.14479638009049</v>
      </c>
      <c r="AD206" s="41">
        <f t="shared" si="213"/>
        <v>1.0619303605728945</v>
      </c>
      <c r="AE206" s="49">
        <f t="shared" si="214"/>
        <v>-14.498069639427102</v>
      </c>
      <c r="AF206" s="49">
        <f t="shared" si="215"/>
        <v>-507.24914717491856</v>
      </c>
      <c r="AG206" s="42">
        <v>464.2</v>
      </c>
      <c r="AH206" s="42" t="s">
        <v>139</v>
      </c>
      <c r="AJ206" s="30">
        <f t="shared" si="178"/>
        <v>826.276</v>
      </c>
      <c r="AK206" s="30">
        <f t="shared" si="179"/>
        <v>803.0659999999999</v>
      </c>
      <c r="AL206" s="30">
        <f t="shared" si="180"/>
        <v>0</v>
      </c>
      <c r="AM206" s="30">
        <f t="shared" si="181"/>
        <v>0</v>
      </c>
      <c r="AN206" s="30">
        <f t="shared" si="182"/>
        <v>0</v>
      </c>
      <c r="AO206" s="30">
        <f t="shared" si="183"/>
        <v>111.40799999999999</v>
      </c>
      <c r="AP206" s="30">
        <f t="shared" si="184"/>
        <v>0</v>
      </c>
      <c r="AQ206" s="30">
        <f t="shared" si="185"/>
        <v>0</v>
      </c>
      <c r="AR206" s="30">
        <f t="shared" si="186"/>
        <v>2181.7400000000002</v>
      </c>
      <c r="AS206" s="30">
        <f t="shared" si="187"/>
        <v>287.804</v>
      </c>
      <c r="AT206" s="30">
        <f t="shared" si="188"/>
        <v>278.52000000000004</v>
      </c>
      <c r="AU206" s="30">
        <f t="shared" si="189"/>
        <v>139.26000000000002</v>
      </c>
      <c r="AV206" s="30">
        <f t="shared" si="190"/>
        <v>78.914</v>
      </c>
      <c r="AW206" s="30">
        <f t="shared" si="191"/>
        <v>134.618</v>
      </c>
      <c r="AX206" s="30">
        <f t="shared" si="192"/>
        <v>116.05</v>
      </c>
      <c r="AY206" s="30">
        <f t="shared" si="193"/>
        <v>543.1139999999999</v>
      </c>
      <c r="AZ206" s="30">
        <f t="shared" si="194"/>
        <v>1717.54</v>
      </c>
      <c r="BA206" s="30">
        <f t="shared" si="195"/>
        <v>4.642</v>
      </c>
      <c r="BB206" s="30">
        <f t="shared" si="196"/>
        <v>0</v>
      </c>
      <c r="BC206" s="30">
        <f t="shared" si="197"/>
        <v>7222.951999999998</v>
      </c>
      <c r="BD206" s="30">
        <f t="shared" si="198"/>
        <v>1954.282000000001</v>
      </c>
      <c r="BE206" s="30">
        <f t="shared" si="199"/>
        <v>9177.234</v>
      </c>
      <c r="IQ206"/>
      <c r="IR206"/>
      <c r="IS206"/>
      <c r="IT206"/>
      <c r="IU206"/>
      <c r="IV206"/>
    </row>
    <row r="207" spans="1:256" s="42" customFormat="1" ht="12.75">
      <c r="A207" s="42">
        <v>187</v>
      </c>
      <c r="B207" s="59" t="s">
        <v>272</v>
      </c>
      <c r="C207" s="44">
        <v>1.78</v>
      </c>
      <c r="D207" s="33">
        <v>1.73</v>
      </c>
      <c r="E207" s="45"/>
      <c r="F207" s="45"/>
      <c r="G207" s="45"/>
      <c r="H207" s="45">
        <v>0.24</v>
      </c>
      <c r="I207" s="45"/>
      <c r="J207" s="45"/>
      <c r="K207" s="33">
        <v>4.7</v>
      </c>
      <c r="L207" s="34">
        <v>0.62</v>
      </c>
      <c r="M207" s="46">
        <v>0.6000000000000001</v>
      </c>
      <c r="N207" s="33">
        <v>0.30000000000000004</v>
      </c>
      <c r="O207" s="45">
        <v>0.17</v>
      </c>
      <c r="P207" s="33">
        <v>0.29</v>
      </c>
      <c r="Q207" s="33">
        <v>0.25</v>
      </c>
      <c r="R207" s="45">
        <v>1.17</v>
      </c>
      <c r="S207" s="33">
        <v>3.7</v>
      </c>
      <c r="T207" s="45">
        <v>0.01</v>
      </c>
      <c r="U207" s="45"/>
      <c r="V207" s="42">
        <f t="shared" si="208"/>
        <v>15.559999999999997</v>
      </c>
      <c r="W207" s="42">
        <v>3.56</v>
      </c>
      <c r="X207" s="48">
        <f t="shared" si="209"/>
        <v>19.119999999999997</v>
      </c>
      <c r="Y207" s="38">
        <f t="shared" si="210"/>
        <v>4.210000000000003</v>
      </c>
      <c r="Z207" s="39">
        <v>19.77</v>
      </c>
      <c r="AA207" s="49">
        <f t="shared" si="211"/>
        <v>18.61704</v>
      </c>
      <c r="AB207" s="44">
        <v>17.68</v>
      </c>
      <c r="AC207" s="48">
        <f t="shared" si="212"/>
        <v>8.14479638009049</v>
      </c>
      <c r="AD207" s="41">
        <f t="shared" si="213"/>
        <v>1.0619303605728945</v>
      </c>
      <c r="AE207" s="49">
        <f t="shared" si="214"/>
        <v>-14.498069639427102</v>
      </c>
      <c r="AF207" s="49">
        <f t="shared" si="215"/>
        <v>-507.24914717491856</v>
      </c>
      <c r="AG207" s="42">
        <v>469.1</v>
      </c>
      <c r="AJ207" s="30">
        <f t="shared" si="178"/>
        <v>834.998</v>
      </c>
      <c r="AK207" s="30">
        <f t="shared" si="179"/>
        <v>811.543</v>
      </c>
      <c r="AL207" s="30">
        <f t="shared" si="180"/>
        <v>0</v>
      </c>
      <c r="AM207" s="30">
        <f t="shared" si="181"/>
        <v>0</v>
      </c>
      <c r="AN207" s="30">
        <f t="shared" si="182"/>
        <v>0</v>
      </c>
      <c r="AO207" s="30">
        <f t="shared" si="183"/>
        <v>112.584</v>
      </c>
      <c r="AP207" s="30">
        <f t="shared" si="184"/>
        <v>0</v>
      </c>
      <c r="AQ207" s="30">
        <f t="shared" si="185"/>
        <v>0</v>
      </c>
      <c r="AR207" s="30">
        <f t="shared" si="186"/>
        <v>2204.77</v>
      </c>
      <c r="AS207" s="30">
        <f t="shared" si="187"/>
        <v>290.842</v>
      </c>
      <c r="AT207" s="30">
        <f t="shared" si="188"/>
        <v>281.46000000000004</v>
      </c>
      <c r="AU207" s="30">
        <f t="shared" si="189"/>
        <v>140.73000000000002</v>
      </c>
      <c r="AV207" s="30">
        <f t="shared" si="190"/>
        <v>79.74700000000001</v>
      </c>
      <c r="AW207" s="30">
        <f t="shared" si="191"/>
        <v>136.039</v>
      </c>
      <c r="AX207" s="30">
        <f t="shared" si="192"/>
        <v>117.275</v>
      </c>
      <c r="AY207" s="30">
        <f t="shared" si="193"/>
        <v>548.847</v>
      </c>
      <c r="AZ207" s="30">
        <f t="shared" si="194"/>
        <v>1735.67</v>
      </c>
      <c r="BA207" s="30">
        <f t="shared" si="195"/>
        <v>4.691000000000001</v>
      </c>
      <c r="BB207" s="30">
        <f t="shared" si="196"/>
        <v>0</v>
      </c>
      <c r="BC207" s="30">
        <f t="shared" si="197"/>
        <v>7299.195999999999</v>
      </c>
      <c r="BD207" s="30">
        <f t="shared" si="198"/>
        <v>1974.9110000000014</v>
      </c>
      <c r="BE207" s="30">
        <f t="shared" si="199"/>
        <v>9274.107</v>
      </c>
      <c r="IQ207"/>
      <c r="IR207"/>
      <c r="IS207"/>
      <c r="IT207"/>
      <c r="IU207"/>
      <c r="IV207"/>
    </row>
    <row r="208" spans="1:256" s="42" customFormat="1" ht="12.75">
      <c r="A208" s="42">
        <v>188</v>
      </c>
      <c r="B208" s="59" t="s">
        <v>273</v>
      </c>
      <c r="C208" s="44">
        <v>1.78</v>
      </c>
      <c r="D208" s="33">
        <v>1.73</v>
      </c>
      <c r="E208" s="45"/>
      <c r="F208" s="45"/>
      <c r="G208" s="45"/>
      <c r="H208" s="45">
        <v>0.24</v>
      </c>
      <c r="I208" s="45"/>
      <c r="J208" s="45"/>
      <c r="K208" s="33">
        <v>4.7</v>
      </c>
      <c r="L208" s="34">
        <v>0.62</v>
      </c>
      <c r="M208" s="46">
        <v>0.6000000000000001</v>
      </c>
      <c r="N208" s="33">
        <v>0.30000000000000004</v>
      </c>
      <c r="O208" s="45">
        <v>0.17</v>
      </c>
      <c r="P208" s="33">
        <v>0.29</v>
      </c>
      <c r="Q208" s="33">
        <v>0.25</v>
      </c>
      <c r="R208" s="45">
        <v>1.17</v>
      </c>
      <c r="S208" s="33">
        <v>3.7</v>
      </c>
      <c r="T208" s="45">
        <v>0.01</v>
      </c>
      <c r="U208" s="45"/>
      <c r="V208" s="42">
        <f t="shared" si="208"/>
        <v>15.559999999999997</v>
      </c>
      <c r="W208" s="42">
        <v>3.56</v>
      </c>
      <c r="X208" s="48">
        <f t="shared" si="209"/>
        <v>19.119999999999997</v>
      </c>
      <c r="Y208" s="38">
        <f t="shared" si="210"/>
        <v>4.210000000000003</v>
      </c>
      <c r="Z208" s="40">
        <v>19.77</v>
      </c>
      <c r="AA208" s="49">
        <f t="shared" si="211"/>
        <v>18.61704</v>
      </c>
      <c r="AB208" s="44">
        <v>17.68</v>
      </c>
      <c r="AC208" s="48">
        <f t="shared" si="212"/>
        <v>8.14479638009049</v>
      </c>
      <c r="AD208" s="41">
        <f t="shared" si="213"/>
        <v>1.0619303605728945</v>
      </c>
      <c r="AE208" s="49">
        <f t="shared" si="214"/>
        <v>-14.498069639427102</v>
      </c>
      <c r="AF208" s="49">
        <f t="shared" si="215"/>
        <v>-507.24914717491856</v>
      </c>
      <c r="AG208" s="42">
        <v>465.2</v>
      </c>
      <c r="AH208" s="42" t="s">
        <v>139</v>
      </c>
      <c r="AJ208" s="30">
        <f t="shared" si="178"/>
        <v>828.056</v>
      </c>
      <c r="AK208" s="30">
        <f t="shared" si="179"/>
        <v>804.7959999999999</v>
      </c>
      <c r="AL208" s="30">
        <f t="shared" si="180"/>
        <v>0</v>
      </c>
      <c r="AM208" s="30">
        <f t="shared" si="181"/>
        <v>0</v>
      </c>
      <c r="AN208" s="30">
        <f t="shared" si="182"/>
        <v>0</v>
      </c>
      <c r="AO208" s="30">
        <f t="shared" si="183"/>
        <v>111.648</v>
      </c>
      <c r="AP208" s="30">
        <f t="shared" si="184"/>
        <v>0</v>
      </c>
      <c r="AQ208" s="30">
        <f t="shared" si="185"/>
        <v>0</v>
      </c>
      <c r="AR208" s="30">
        <f t="shared" si="186"/>
        <v>2186.44</v>
      </c>
      <c r="AS208" s="30">
        <f t="shared" si="187"/>
        <v>288.424</v>
      </c>
      <c r="AT208" s="30">
        <f t="shared" si="188"/>
        <v>279.12000000000006</v>
      </c>
      <c r="AU208" s="30">
        <f t="shared" si="189"/>
        <v>139.56000000000003</v>
      </c>
      <c r="AV208" s="30">
        <f t="shared" si="190"/>
        <v>79.084</v>
      </c>
      <c r="AW208" s="30">
        <f t="shared" si="191"/>
        <v>134.908</v>
      </c>
      <c r="AX208" s="30">
        <f t="shared" si="192"/>
        <v>116.3</v>
      </c>
      <c r="AY208" s="30">
        <f t="shared" si="193"/>
        <v>544.284</v>
      </c>
      <c r="AZ208" s="30">
        <f t="shared" si="194"/>
        <v>1721.24</v>
      </c>
      <c r="BA208" s="30">
        <f t="shared" si="195"/>
        <v>4.652</v>
      </c>
      <c r="BB208" s="30">
        <f t="shared" si="196"/>
        <v>0</v>
      </c>
      <c r="BC208" s="30">
        <f t="shared" si="197"/>
        <v>7238.511999999999</v>
      </c>
      <c r="BD208" s="30">
        <f t="shared" si="198"/>
        <v>1958.492000000001</v>
      </c>
      <c r="BE208" s="30">
        <f t="shared" si="199"/>
        <v>9197.003999999999</v>
      </c>
      <c r="IQ208"/>
      <c r="IR208"/>
      <c r="IS208"/>
      <c r="IT208"/>
      <c r="IU208"/>
      <c r="IV208"/>
    </row>
    <row r="209" spans="1:256" s="42" customFormat="1" ht="12.75">
      <c r="A209" s="42">
        <v>189</v>
      </c>
      <c r="B209" s="59" t="s">
        <v>274</v>
      </c>
      <c r="C209" s="44">
        <v>1.78</v>
      </c>
      <c r="D209" s="33">
        <v>1.73</v>
      </c>
      <c r="E209" s="45"/>
      <c r="F209" s="45"/>
      <c r="G209" s="45"/>
      <c r="H209" s="45">
        <v>0.24</v>
      </c>
      <c r="I209" s="45"/>
      <c r="J209" s="45"/>
      <c r="K209" s="33">
        <v>4.7</v>
      </c>
      <c r="L209" s="34">
        <v>0.62</v>
      </c>
      <c r="M209" s="46">
        <v>0.6000000000000001</v>
      </c>
      <c r="N209" s="33">
        <v>0.30000000000000004</v>
      </c>
      <c r="O209" s="45">
        <v>0.17</v>
      </c>
      <c r="P209" s="33">
        <v>0.29</v>
      </c>
      <c r="Q209" s="33">
        <v>0.25</v>
      </c>
      <c r="R209" s="45">
        <v>1.17</v>
      </c>
      <c r="S209" s="33">
        <v>3.7</v>
      </c>
      <c r="T209" s="45">
        <v>0.01</v>
      </c>
      <c r="U209" s="45"/>
      <c r="V209" s="42">
        <f t="shared" si="208"/>
        <v>15.559999999999997</v>
      </c>
      <c r="W209" s="42">
        <v>3.56</v>
      </c>
      <c r="X209" s="48">
        <f t="shared" si="209"/>
        <v>19.119999999999997</v>
      </c>
      <c r="Y209" s="38">
        <f t="shared" si="210"/>
        <v>4.210000000000003</v>
      </c>
      <c r="Z209" s="39">
        <v>19.77</v>
      </c>
      <c r="AA209" s="49">
        <f t="shared" si="211"/>
        <v>18.61704</v>
      </c>
      <c r="AB209" s="44">
        <v>17.68</v>
      </c>
      <c r="AC209" s="48">
        <f t="shared" si="212"/>
        <v>8.14479638009049</v>
      </c>
      <c r="AD209" s="41">
        <f t="shared" si="213"/>
        <v>1.0619303605728945</v>
      </c>
      <c r="AE209" s="49">
        <f t="shared" si="214"/>
        <v>-14.498069639427102</v>
      </c>
      <c r="AF209" s="49">
        <f t="shared" si="215"/>
        <v>-507.24914717491856</v>
      </c>
      <c r="AG209" s="42">
        <v>463</v>
      </c>
      <c r="AJ209" s="30">
        <f t="shared" si="178"/>
        <v>824.14</v>
      </c>
      <c r="AK209" s="30">
        <f t="shared" si="179"/>
        <v>800.99</v>
      </c>
      <c r="AL209" s="30">
        <f t="shared" si="180"/>
        <v>0</v>
      </c>
      <c r="AM209" s="30">
        <f t="shared" si="181"/>
        <v>0</v>
      </c>
      <c r="AN209" s="30">
        <f t="shared" si="182"/>
        <v>0</v>
      </c>
      <c r="AO209" s="30">
        <f t="shared" si="183"/>
        <v>111.11999999999999</v>
      </c>
      <c r="AP209" s="30">
        <f t="shared" si="184"/>
        <v>0</v>
      </c>
      <c r="AQ209" s="30">
        <f t="shared" si="185"/>
        <v>0</v>
      </c>
      <c r="AR209" s="30">
        <f t="shared" si="186"/>
        <v>2176.1</v>
      </c>
      <c r="AS209" s="30">
        <f t="shared" si="187"/>
        <v>287.06</v>
      </c>
      <c r="AT209" s="30">
        <f t="shared" si="188"/>
        <v>277.80000000000007</v>
      </c>
      <c r="AU209" s="30">
        <f t="shared" si="189"/>
        <v>138.90000000000003</v>
      </c>
      <c r="AV209" s="30">
        <f t="shared" si="190"/>
        <v>78.71000000000001</v>
      </c>
      <c r="AW209" s="30">
        <f t="shared" si="191"/>
        <v>134.26999999999998</v>
      </c>
      <c r="AX209" s="30">
        <f t="shared" si="192"/>
        <v>115.75</v>
      </c>
      <c r="AY209" s="30">
        <f t="shared" si="193"/>
        <v>541.7099999999999</v>
      </c>
      <c r="AZ209" s="30">
        <f t="shared" si="194"/>
        <v>1713.1000000000001</v>
      </c>
      <c r="BA209" s="30">
        <f t="shared" si="195"/>
        <v>4.63</v>
      </c>
      <c r="BB209" s="30">
        <f t="shared" si="196"/>
        <v>0</v>
      </c>
      <c r="BC209" s="30">
        <f t="shared" si="197"/>
        <v>7204.279999999999</v>
      </c>
      <c r="BD209" s="30">
        <f t="shared" si="198"/>
        <v>1949.2300000000012</v>
      </c>
      <c r="BE209" s="30">
        <f t="shared" si="199"/>
        <v>9153.51</v>
      </c>
      <c r="IQ209"/>
      <c r="IR209"/>
      <c r="IS209"/>
      <c r="IT209"/>
      <c r="IU209"/>
      <c r="IV209"/>
    </row>
    <row r="210" spans="1:256" s="42" customFormat="1" ht="12.75">
      <c r="A210" s="42">
        <v>190</v>
      </c>
      <c r="B210" s="59" t="s">
        <v>275</v>
      </c>
      <c r="C210" s="44">
        <v>1.78</v>
      </c>
      <c r="D210" s="33">
        <v>1.73</v>
      </c>
      <c r="E210" s="45"/>
      <c r="F210" s="45"/>
      <c r="G210" s="45"/>
      <c r="H210" s="45">
        <v>0.01</v>
      </c>
      <c r="I210" s="45"/>
      <c r="J210" s="45"/>
      <c r="K210" s="33">
        <v>4.7</v>
      </c>
      <c r="L210" s="34">
        <v>0.62</v>
      </c>
      <c r="M210" s="34">
        <v>0.61</v>
      </c>
      <c r="N210" s="33">
        <v>0.30000000000000004</v>
      </c>
      <c r="O210" s="45">
        <v>0.17</v>
      </c>
      <c r="P210" s="33">
        <v>0.29</v>
      </c>
      <c r="Q210" s="33">
        <v>0.25</v>
      </c>
      <c r="R210" s="45">
        <v>1.17</v>
      </c>
      <c r="S210" s="33">
        <v>3.7</v>
      </c>
      <c r="T210" s="45">
        <v>0.01</v>
      </c>
      <c r="U210" s="45"/>
      <c r="V210" s="42">
        <f t="shared" si="208"/>
        <v>15.339999999999998</v>
      </c>
      <c r="W210" s="42">
        <v>3.54</v>
      </c>
      <c r="X210" s="48">
        <f t="shared" si="209"/>
        <v>18.88</v>
      </c>
      <c r="Y210" s="38">
        <f t="shared" si="210"/>
        <v>4.4300000000000015</v>
      </c>
      <c r="Z210" s="39">
        <v>19.77</v>
      </c>
      <c r="AA210" s="49">
        <f t="shared" si="211"/>
        <v>18.61704</v>
      </c>
      <c r="AB210" s="44">
        <v>17.68</v>
      </c>
      <c r="AC210" s="48">
        <f t="shared" si="212"/>
        <v>6.7873303167420795</v>
      </c>
      <c r="AD210" s="41">
        <f t="shared" si="213"/>
        <v>1.0619303605728945</v>
      </c>
      <c r="AE210" s="49">
        <f t="shared" si="214"/>
        <v>-14.278069639427104</v>
      </c>
      <c r="AF210" s="49">
        <f t="shared" si="215"/>
        <v>-503.3353005487882</v>
      </c>
      <c r="AG210" s="42">
        <v>514.2</v>
      </c>
      <c r="AJ210" s="30">
        <f t="shared" si="178"/>
        <v>915.2760000000001</v>
      </c>
      <c r="AK210" s="30">
        <f t="shared" si="179"/>
        <v>889.566</v>
      </c>
      <c r="AL210" s="30">
        <f t="shared" si="180"/>
        <v>0</v>
      </c>
      <c r="AM210" s="30">
        <f t="shared" si="181"/>
        <v>0</v>
      </c>
      <c r="AN210" s="30">
        <f t="shared" si="182"/>
        <v>0</v>
      </c>
      <c r="AO210" s="30">
        <f t="shared" si="183"/>
        <v>5.142</v>
      </c>
      <c r="AP210" s="30">
        <f t="shared" si="184"/>
        <v>0</v>
      </c>
      <c r="AQ210" s="30">
        <f t="shared" si="185"/>
        <v>0</v>
      </c>
      <c r="AR210" s="30">
        <f t="shared" si="186"/>
        <v>2416.7400000000002</v>
      </c>
      <c r="AS210" s="30">
        <f t="shared" si="187"/>
        <v>318.80400000000003</v>
      </c>
      <c r="AT210" s="30">
        <f t="shared" si="188"/>
        <v>313.66200000000003</v>
      </c>
      <c r="AU210" s="30">
        <f t="shared" si="189"/>
        <v>154.26000000000005</v>
      </c>
      <c r="AV210" s="30">
        <f t="shared" si="190"/>
        <v>87.41400000000002</v>
      </c>
      <c r="AW210" s="30">
        <f t="shared" si="191"/>
        <v>149.118</v>
      </c>
      <c r="AX210" s="30">
        <f t="shared" si="192"/>
        <v>128.55</v>
      </c>
      <c r="AY210" s="30">
        <f t="shared" si="193"/>
        <v>601.614</v>
      </c>
      <c r="AZ210" s="30">
        <f t="shared" si="194"/>
        <v>1902.5400000000002</v>
      </c>
      <c r="BA210" s="30">
        <f t="shared" si="195"/>
        <v>5.142</v>
      </c>
      <c r="BB210" s="30">
        <f t="shared" si="196"/>
        <v>0</v>
      </c>
      <c r="BC210" s="30">
        <f t="shared" si="197"/>
        <v>7887.8279999999995</v>
      </c>
      <c r="BD210" s="30">
        <f t="shared" si="198"/>
        <v>2277.906000000001</v>
      </c>
      <c r="BE210" s="30">
        <f t="shared" si="199"/>
        <v>10165.734</v>
      </c>
      <c r="IQ210"/>
      <c r="IR210"/>
      <c r="IS210"/>
      <c r="IT210"/>
      <c r="IU210"/>
      <c r="IV210"/>
    </row>
    <row r="211" spans="1:256" s="42" customFormat="1" ht="12.75">
      <c r="A211" s="42">
        <v>191</v>
      </c>
      <c r="B211" s="59" t="s">
        <v>276</v>
      </c>
      <c r="C211" s="44">
        <v>1.78</v>
      </c>
      <c r="D211" s="33">
        <v>1.73</v>
      </c>
      <c r="E211" s="45"/>
      <c r="F211" s="45"/>
      <c r="G211" s="45"/>
      <c r="H211" s="45">
        <v>0.24</v>
      </c>
      <c r="I211" s="45"/>
      <c r="J211" s="45"/>
      <c r="K211" s="33">
        <v>4.7</v>
      </c>
      <c r="L211" s="34">
        <v>0.62</v>
      </c>
      <c r="M211" s="34">
        <v>0.2</v>
      </c>
      <c r="N211" s="33">
        <v>0.30000000000000004</v>
      </c>
      <c r="O211" s="45">
        <v>0.17</v>
      </c>
      <c r="P211" s="33">
        <v>0.29</v>
      </c>
      <c r="Q211" s="33">
        <v>0.25</v>
      </c>
      <c r="R211" s="45"/>
      <c r="S211" s="33">
        <v>3.7</v>
      </c>
      <c r="T211" s="45">
        <v>0.01</v>
      </c>
      <c r="U211" s="44"/>
      <c r="V211" s="42">
        <f t="shared" si="208"/>
        <v>13.989999999999997</v>
      </c>
      <c r="W211" s="42">
        <v>3.57</v>
      </c>
      <c r="X211" s="48">
        <f t="shared" si="209"/>
        <v>17.559999999999995</v>
      </c>
      <c r="Y211" s="38">
        <f t="shared" si="210"/>
        <v>4.450000000000005</v>
      </c>
      <c r="Z211" s="39">
        <v>18.44</v>
      </c>
      <c r="AA211" s="49">
        <f t="shared" si="211"/>
        <v>17.363970000000002</v>
      </c>
      <c r="AB211" s="44">
        <v>16.490000000000002</v>
      </c>
      <c r="AC211" s="48">
        <f t="shared" si="212"/>
        <v>6.488781079442041</v>
      </c>
      <c r="AD211" s="41">
        <f t="shared" si="213"/>
        <v>1.061969123420508</v>
      </c>
      <c r="AE211" s="49">
        <f t="shared" si="214"/>
        <v>-12.928030876579488</v>
      </c>
      <c r="AF211" s="49">
        <f t="shared" si="215"/>
        <v>-462.129716430798</v>
      </c>
      <c r="AG211" s="42">
        <v>305.40000000000003</v>
      </c>
      <c r="AJ211" s="30">
        <f t="shared" si="178"/>
        <v>543.6120000000001</v>
      </c>
      <c r="AK211" s="30">
        <f t="shared" si="179"/>
        <v>528.3420000000001</v>
      </c>
      <c r="AL211" s="30">
        <f t="shared" si="180"/>
        <v>0</v>
      </c>
      <c r="AM211" s="30">
        <f t="shared" si="181"/>
        <v>0</v>
      </c>
      <c r="AN211" s="30">
        <f t="shared" si="182"/>
        <v>0</v>
      </c>
      <c r="AO211" s="30">
        <f t="shared" si="183"/>
        <v>73.296</v>
      </c>
      <c r="AP211" s="30">
        <f t="shared" si="184"/>
        <v>0</v>
      </c>
      <c r="AQ211" s="30">
        <f t="shared" si="185"/>
        <v>0</v>
      </c>
      <c r="AR211" s="30">
        <f t="shared" si="186"/>
        <v>1435.38</v>
      </c>
      <c r="AS211" s="30">
        <f t="shared" si="187"/>
        <v>189.348</v>
      </c>
      <c r="AT211" s="30">
        <f t="shared" si="188"/>
        <v>61.08000000000001</v>
      </c>
      <c r="AU211" s="30">
        <f t="shared" si="189"/>
        <v>91.62000000000002</v>
      </c>
      <c r="AV211" s="30">
        <f t="shared" si="190"/>
        <v>51.918000000000006</v>
      </c>
      <c r="AW211" s="30">
        <f t="shared" si="191"/>
        <v>88.566</v>
      </c>
      <c r="AX211" s="30">
        <f t="shared" si="192"/>
        <v>76.35000000000001</v>
      </c>
      <c r="AY211" s="30">
        <f t="shared" si="193"/>
        <v>0</v>
      </c>
      <c r="AZ211" s="30">
        <f t="shared" si="194"/>
        <v>1129.9800000000002</v>
      </c>
      <c r="BA211" s="30">
        <f t="shared" si="195"/>
        <v>3.0540000000000003</v>
      </c>
      <c r="BB211" s="30">
        <f t="shared" si="196"/>
        <v>0</v>
      </c>
      <c r="BC211" s="30">
        <f t="shared" si="197"/>
        <v>4272.545999999999</v>
      </c>
      <c r="BD211" s="30">
        <f t="shared" si="198"/>
        <v>1359.0300000000016</v>
      </c>
      <c r="BE211" s="30">
        <f t="shared" si="199"/>
        <v>5631.576000000001</v>
      </c>
      <c r="IQ211"/>
      <c r="IR211"/>
      <c r="IS211"/>
      <c r="IT211"/>
      <c r="IU211"/>
      <c r="IV211"/>
    </row>
    <row r="212" spans="1:57" ht="12.75">
      <c r="A212" s="1">
        <v>192</v>
      </c>
      <c r="B212" s="63" t="s">
        <v>277</v>
      </c>
      <c r="C212" s="114"/>
      <c r="D212" s="114"/>
      <c r="E212" s="114"/>
      <c r="F212" s="28" t="s">
        <v>278</v>
      </c>
      <c r="G212" s="28"/>
      <c r="H212" s="28"/>
      <c r="I212" s="28"/>
      <c r="J212" s="28"/>
      <c r="K212" s="28"/>
      <c r="L212" s="28"/>
      <c r="M212" s="28"/>
      <c r="N212" s="28"/>
      <c r="O212" s="28" t="s">
        <v>279</v>
      </c>
      <c r="P212" s="28"/>
      <c r="Q212" s="28"/>
      <c r="R212" s="28"/>
      <c r="S212" s="28"/>
      <c r="T212" s="28"/>
      <c r="U212" s="57"/>
      <c r="X212" s="51"/>
      <c r="Y212" s="38"/>
      <c r="Z212" s="52"/>
      <c r="AA212" s="52"/>
      <c r="AC212" s="51"/>
      <c r="AD212" s="41"/>
      <c r="AE212" s="52"/>
      <c r="AF212" s="52"/>
      <c r="AJ212" s="30">
        <f t="shared" si="178"/>
        <v>0</v>
      </c>
      <c r="AK212" s="30">
        <f t="shared" si="179"/>
        <v>0</v>
      </c>
      <c r="AL212" s="30">
        <f t="shared" si="180"/>
        <v>0</v>
      </c>
      <c r="AM212" s="30" t="e">
        <f t="shared" si="181"/>
        <v>#VALUE!</v>
      </c>
      <c r="AN212" s="30">
        <f t="shared" si="182"/>
        <v>0</v>
      </c>
      <c r="AO212" s="30">
        <f t="shared" si="183"/>
        <v>0</v>
      </c>
      <c r="AP212" s="30">
        <f t="shared" si="184"/>
        <v>0</v>
      </c>
      <c r="AQ212" s="30">
        <f t="shared" si="185"/>
        <v>0</v>
      </c>
      <c r="AR212" s="30">
        <f t="shared" si="186"/>
        <v>0</v>
      </c>
      <c r="AS212" s="30">
        <f t="shared" si="187"/>
        <v>0</v>
      </c>
      <c r="AT212" s="30">
        <f t="shared" si="188"/>
        <v>0</v>
      </c>
      <c r="AU212" s="30">
        <f t="shared" si="189"/>
        <v>0</v>
      </c>
      <c r="AV212" s="30" t="e">
        <f t="shared" si="190"/>
        <v>#VALUE!</v>
      </c>
      <c r="AW212" s="30">
        <f t="shared" si="191"/>
        <v>0</v>
      </c>
      <c r="AX212" s="30">
        <f t="shared" si="192"/>
        <v>0</v>
      </c>
      <c r="AY212" s="30">
        <f t="shared" si="193"/>
        <v>0</v>
      </c>
      <c r="AZ212" s="30">
        <f t="shared" si="194"/>
        <v>0</v>
      </c>
      <c r="BA212" s="30">
        <f t="shared" si="195"/>
        <v>0</v>
      </c>
      <c r="BB212" s="30">
        <f t="shared" si="196"/>
        <v>0</v>
      </c>
      <c r="BC212" s="30">
        <f t="shared" si="197"/>
        <v>0</v>
      </c>
      <c r="BD212" s="30">
        <f t="shared" si="198"/>
        <v>0</v>
      </c>
      <c r="BE212" s="30">
        <f t="shared" si="199"/>
        <v>0</v>
      </c>
    </row>
    <row r="213" spans="1:57" ht="12.75">
      <c r="A213" s="1">
        <v>193</v>
      </c>
      <c r="B213" s="63" t="s">
        <v>280</v>
      </c>
      <c r="C213" s="114"/>
      <c r="D213" s="114"/>
      <c r="E213" s="114"/>
      <c r="F213" s="28" t="s">
        <v>278</v>
      </c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57"/>
      <c r="W213" s="28"/>
      <c r="X213" s="51"/>
      <c r="Y213" s="38"/>
      <c r="Z213" s="52"/>
      <c r="AA213" s="52"/>
      <c r="AB213" s="57"/>
      <c r="AC213" s="51"/>
      <c r="AD213" s="41"/>
      <c r="AE213" s="52"/>
      <c r="AF213" s="52"/>
      <c r="AJ213" s="30">
        <f t="shared" si="178"/>
        <v>0</v>
      </c>
      <c r="AK213" s="30">
        <f t="shared" si="179"/>
        <v>0</v>
      </c>
      <c r="AL213" s="30">
        <f t="shared" si="180"/>
        <v>0</v>
      </c>
      <c r="AM213" s="30" t="e">
        <f t="shared" si="181"/>
        <v>#VALUE!</v>
      </c>
      <c r="AN213" s="30">
        <f t="shared" si="182"/>
        <v>0</v>
      </c>
      <c r="AO213" s="30">
        <f t="shared" si="183"/>
        <v>0</v>
      </c>
      <c r="AP213" s="30">
        <f t="shared" si="184"/>
        <v>0</v>
      </c>
      <c r="AQ213" s="30">
        <f t="shared" si="185"/>
        <v>0</v>
      </c>
      <c r="AR213" s="30">
        <f t="shared" si="186"/>
        <v>0</v>
      </c>
      <c r="AS213" s="30">
        <f t="shared" si="187"/>
        <v>0</v>
      </c>
      <c r="AT213" s="30">
        <f t="shared" si="188"/>
        <v>0</v>
      </c>
      <c r="AU213" s="30">
        <f t="shared" si="189"/>
        <v>0</v>
      </c>
      <c r="AV213" s="30">
        <f t="shared" si="190"/>
        <v>0</v>
      </c>
      <c r="AW213" s="30">
        <f t="shared" si="191"/>
        <v>0</v>
      </c>
      <c r="AX213" s="30">
        <f t="shared" si="192"/>
        <v>0</v>
      </c>
      <c r="AY213" s="30">
        <f t="shared" si="193"/>
        <v>0</v>
      </c>
      <c r="AZ213" s="30">
        <f t="shared" si="194"/>
        <v>0</v>
      </c>
      <c r="BA213" s="30">
        <f t="shared" si="195"/>
        <v>0</v>
      </c>
      <c r="BB213" s="30">
        <f t="shared" si="196"/>
        <v>0</v>
      </c>
      <c r="BC213" s="30">
        <f t="shared" si="197"/>
        <v>0</v>
      </c>
      <c r="BD213" s="30">
        <f t="shared" si="198"/>
        <v>0</v>
      </c>
      <c r="BE213" s="30">
        <f t="shared" si="199"/>
        <v>0</v>
      </c>
    </row>
    <row r="214" spans="1:256" s="42" customFormat="1" ht="12.75">
      <c r="A214" s="42">
        <v>194</v>
      </c>
      <c r="B214" s="59" t="s">
        <v>281</v>
      </c>
      <c r="C214" s="44">
        <v>1.78</v>
      </c>
      <c r="D214" s="33">
        <v>1.73</v>
      </c>
      <c r="E214" s="45"/>
      <c r="F214" s="45"/>
      <c r="G214" s="45"/>
      <c r="H214" s="45">
        <v>0.24</v>
      </c>
      <c r="I214" s="45"/>
      <c r="J214" s="45"/>
      <c r="K214" s="33">
        <v>4.7</v>
      </c>
      <c r="L214" s="34">
        <v>0.62</v>
      </c>
      <c r="M214" s="34">
        <v>0.2</v>
      </c>
      <c r="N214" s="33">
        <v>0.30000000000000004</v>
      </c>
      <c r="O214" s="45">
        <v>0.17</v>
      </c>
      <c r="P214" s="33">
        <v>0.29</v>
      </c>
      <c r="Q214" s="33">
        <v>0.25</v>
      </c>
      <c r="R214" s="45"/>
      <c r="S214" s="33">
        <v>3.7</v>
      </c>
      <c r="T214" s="45">
        <v>0.01</v>
      </c>
      <c r="U214" s="44"/>
      <c r="V214" s="42">
        <f aca="true" t="shared" si="216" ref="V214:V223">SUM(C214:U214)</f>
        <v>13.989999999999997</v>
      </c>
      <c r="W214" s="42">
        <v>3.57</v>
      </c>
      <c r="X214" s="48">
        <f aca="true" t="shared" si="217" ref="X214:X223">V214+W214</f>
        <v>17.559999999999995</v>
      </c>
      <c r="Y214" s="38">
        <f aca="true" t="shared" si="218" ref="Y214:Y223">Z214-V214</f>
        <v>4.450000000000005</v>
      </c>
      <c r="Z214" s="39">
        <v>18.44</v>
      </c>
      <c r="AA214" s="49">
        <f aca="true" t="shared" si="219" ref="AA214:AA223">AB214*1.053</f>
        <v>17.363970000000002</v>
      </c>
      <c r="AB214" s="44">
        <v>16.490000000000002</v>
      </c>
      <c r="AC214" s="48">
        <f aca="true" t="shared" si="220" ref="AC214:AC223">((X214/AB214)-1)*100</f>
        <v>6.488781079442041</v>
      </c>
      <c r="AD214" s="41">
        <f aca="true" t="shared" si="221" ref="AD214:AD223">Z214/AA214</f>
        <v>1.061969123420508</v>
      </c>
      <c r="AE214" s="49">
        <f aca="true" t="shared" si="222" ref="AE214:AE223">AD214-V214</f>
        <v>-12.928030876579488</v>
      </c>
      <c r="AF214" s="49">
        <f aca="true" t="shared" si="223" ref="AF214:AF223">AE214/W214*100-100</f>
        <v>-462.129716430798</v>
      </c>
      <c r="AG214" s="42">
        <v>295.2</v>
      </c>
      <c r="AJ214" s="30">
        <f t="shared" si="178"/>
        <v>525.456</v>
      </c>
      <c r="AK214" s="30">
        <f t="shared" si="179"/>
        <v>510.69599999999997</v>
      </c>
      <c r="AL214" s="30">
        <f t="shared" si="180"/>
        <v>0</v>
      </c>
      <c r="AM214" s="30">
        <f t="shared" si="181"/>
        <v>0</v>
      </c>
      <c r="AN214" s="30">
        <f t="shared" si="182"/>
        <v>0</v>
      </c>
      <c r="AO214" s="30">
        <f t="shared" si="183"/>
        <v>70.848</v>
      </c>
      <c r="AP214" s="30">
        <f t="shared" si="184"/>
        <v>0</v>
      </c>
      <c r="AQ214" s="30">
        <f t="shared" si="185"/>
        <v>0</v>
      </c>
      <c r="AR214" s="30">
        <f t="shared" si="186"/>
        <v>1387.44</v>
      </c>
      <c r="AS214" s="30">
        <f t="shared" si="187"/>
        <v>183.024</v>
      </c>
      <c r="AT214" s="30">
        <f t="shared" si="188"/>
        <v>59.04</v>
      </c>
      <c r="AU214" s="30">
        <f t="shared" si="189"/>
        <v>88.56000000000002</v>
      </c>
      <c r="AV214" s="30">
        <f t="shared" si="190"/>
        <v>50.184000000000005</v>
      </c>
      <c r="AW214" s="30">
        <f t="shared" si="191"/>
        <v>85.60799999999999</v>
      </c>
      <c r="AX214" s="30">
        <f t="shared" si="192"/>
        <v>73.8</v>
      </c>
      <c r="AY214" s="30">
        <f t="shared" si="193"/>
        <v>0</v>
      </c>
      <c r="AZ214" s="30">
        <f t="shared" si="194"/>
        <v>1092.24</v>
      </c>
      <c r="BA214" s="30">
        <f t="shared" si="195"/>
        <v>2.952</v>
      </c>
      <c r="BB214" s="30">
        <f t="shared" si="196"/>
        <v>0</v>
      </c>
      <c r="BC214" s="30">
        <f t="shared" si="197"/>
        <v>4129.847999999999</v>
      </c>
      <c r="BD214" s="30">
        <f t="shared" si="198"/>
        <v>1313.6400000000012</v>
      </c>
      <c r="BE214" s="30">
        <f t="shared" si="199"/>
        <v>5443.488</v>
      </c>
      <c r="IQ214"/>
      <c r="IR214"/>
      <c r="IS214"/>
      <c r="IT214"/>
      <c r="IU214"/>
      <c r="IV214"/>
    </row>
    <row r="215" spans="1:256" s="42" customFormat="1" ht="12.75">
      <c r="A215" s="42">
        <v>195</v>
      </c>
      <c r="B215" s="59" t="s">
        <v>282</v>
      </c>
      <c r="C215" s="44">
        <v>1.78</v>
      </c>
      <c r="D215" s="33">
        <v>1.73</v>
      </c>
      <c r="E215" s="45"/>
      <c r="F215" s="45"/>
      <c r="G215" s="45"/>
      <c r="H215" s="45">
        <v>0.24</v>
      </c>
      <c r="I215" s="45"/>
      <c r="J215" s="45"/>
      <c r="K215" s="33">
        <v>4.7</v>
      </c>
      <c r="L215" s="34">
        <v>0.62</v>
      </c>
      <c r="M215" s="34">
        <v>0.2</v>
      </c>
      <c r="N215" s="33">
        <v>0.30000000000000004</v>
      </c>
      <c r="O215" s="45">
        <v>0.17</v>
      </c>
      <c r="P215" s="33">
        <v>0.29</v>
      </c>
      <c r="Q215" s="33">
        <v>0.25</v>
      </c>
      <c r="R215" s="45"/>
      <c r="S215" s="33">
        <v>3.7</v>
      </c>
      <c r="T215" s="45">
        <v>0.01</v>
      </c>
      <c r="U215" s="44"/>
      <c r="V215" s="42">
        <f t="shared" si="216"/>
        <v>13.989999999999997</v>
      </c>
      <c r="W215" s="42">
        <v>3.57</v>
      </c>
      <c r="X215" s="48">
        <f t="shared" si="217"/>
        <v>17.559999999999995</v>
      </c>
      <c r="Y215" s="38">
        <f t="shared" si="218"/>
        <v>4.450000000000005</v>
      </c>
      <c r="Z215" s="39">
        <v>18.44</v>
      </c>
      <c r="AA215" s="49">
        <f t="shared" si="219"/>
        <v>17.363970000000002</v>
      </c>
      <c r="AB215" s="44">
        <v>16.490000000000002</v>
      </c>
      <c r="AC215" s="48">
        <f t="shared" si="220"/>
        <v>6.488781079442041</v>
      </c>
      <c r="AD215" s="41">
        <f t="shared" si="221"/>
        <v>1.061969123420508</v>
      </c>
      <c r="AE215" s="49">
        <f t="shared" si="222"/>
        <v>-12.928030876579488</v>
      </c>
      <c r="AF215" s="49">
        <f t="shared" si="223"/>
        <v>-462.129716430798</v>
      </c>
      <c r="AG215" s="42">
        <v>183.7</v>
      </c>
      <c r="AJ215" s="30">
        <f t="shared" si="178"/>
        <v>326.986</v>
      </c>
      <c r="AK215" s="30">
        <f t="shared" si="179"/>
        <v>317.801</v>
      </c>
      <c r="AL215" s="30">
        <f t="shared" si="180"/>
        <v>0</v>
      </c>
      <c r="AM215" s="30">
        <f t="shared" si="181"/>
        <v>0</v>
      </c>
      <c r="AN215" s="30">
        <f t="shared" si="182"/>
        <v>0</v>
      </c>
      <c r="AO215" s="30">
        <f t="shared" si="183"/>
        <v>44.087999999999994</v>
      </c>
      <c r="AP215" s="30">
        <f t="shared" si="184"/>
        <v>0</v>
      </c>
      <c r="AQ215" s="30">
        <f t="shared" si="185"/>
        <v>0</v>
      </c>
      <c r="AR215" s="30">
        <f t="shared" si="186"/>
        <v>863.39</v>
      </c>
      <c r="AS215" s="30">
        <f t="shared" si="187"/>
        <v>113.89399999999999</v>
      </c>
      <c r="AT215" s="30">
        <f t="shared" si="188"/>
        <v>36.74</v>
      </c>
      <c r="AU215" s="30">
        <f t="shared" si="189"/>
        <v>55.11000000000001</v>
      </c>
      <c r="AV215" s="30">
        <f t="shared" si="190"/>
        <v>31.229</v>
      </c>
      <c r="AW215" s="30">
        <f t="shared" si="191"/>
        <v>53.272999999999996</v>
      </c>
      <c r="AX215" s="30">
        <f t="shared" si="192"/>
        <v>45.925</v>
      </c>
      <c r="AY215" s="30">
        <f t="shared" si="193"/>
        <v>0</v>
      </c>
      <c r="AZ215" s="30">
        <f t="shared" si="194"/>
        <v>679.6899999999999</v>
      </c>
      <c r="BA215" s="30">
        <f t="shared" si="195"/>
        <v>1.837</v>
      </c>
      <c r="BB215" s="30">
        <f t="shared" si="196"/>
        <v>0</v>
      </c>
      <c r="BC215" s="30">
        <f t="shared" si="197"/>
        <v>2569.9629999999993</v>
      </c>
      <c r="BD215" s="30">
        <f t="shared" si="198"/>
        <v>817.4650000000008</v>
      </c>
      <c r="BE215" s="30">
        <f t="shared" si="199"/>
        <v>3387.428</v>
      </c>
      <c r="IQ215"/>
      <c r="IR215"/>
      <c r="IS215"/>
      <c r="IT215"/>
      <c r="IU215"/>
      <c r="IV215"/>
    </row>
    <row r="216" spans="1:256" s="30" customFormat="1" ht="12.75">
      <c r="A216" s="30">
        <v>196</v>
      </c>
      <c r="B216" s="31" t="s">
        <v>283</v>
      </c>
      <c r="C216" s="32">
        <v>1.78</v>
      </c>
      <c r="D216" s="33"/>
      <c r="E216" s="33"/>
      <c r="F216" s="33"/>
      <c r="G216" s="33"/>
      <c r="H216" s="33">
        <v>0.07</v>
      </c>
      <c r="I216" s="33"/>
      <c r="J216" s="33"/>
      <c r="K216" s="33">
        <v>4.7</v>
      </c>
      <c r="L216" s="34"/>
      <c r="M216" s="34" t="s">
        <v>284</v>
      </c>
      <c r="N216" s="33">
        <v>0.30000000000000004</v>
      </c>
      <c r="O216" s="33">
        <v>0.17</v>
      </c>
      <c r="P216" s="33">
        <v>0.29</v>
      </c>
      <c r="Q216" s="33">
        <v>0.25</v>
      </c>
      <c r="R216" s="33"/>
      <c r="S216" s="33">
        <v>3.7</v>
      </c>
      <c r="T216" s="33">
        <v>0.01</v>
      </c>
      <c r="U216" s="33"/>
      <c r="V216" s="30">
        <f t="shared" si="216"/>
        <v>11.270000000000001</v>
      </c>
      <c r="W216" s="33">
        <v>2.92</v>
      </c>
      <c r="X216" s="37">
        <f t="shared" si="217"/>
        <v>14.190000000000001</v>
      </c>
      <c r="Y216" s="38">
        <f t="shared" si="218"/>
        <v>3.6899999999999995</v>
      </c>
      <c r="Z216" s="39">
        <v>14.96</v>
      </c>
      <c r="AA216" s="40">
        <f t="shared" si="219"/>
        <v>14.08914</v>
      </c>
      <c r="AB216" s="32">
        <v>13.38</v>
      </c>
      <c r="AC216" s="37">
        <f t="shared" si="220"/>
        <v>6.0538116591928315</v>
      </c>
      <c r="AD216" s="41">
        <f t="shared" si="221"/>
        <v>1.0618107279791387</v>
      </c>
      <c r="AE216" s="40">
        <f t="shared" si="222"/>
        <v>-10.208189272020864</v>
      </c>
      <c r="AF216" s="40">
        <f t="shared" si="223"/>
        <v>-449.5955230144131</v>
      </c>
      <c r="AG216" s="30">
        <v>220.7</v>
      </c>
      <c r="AJ216" s="30">
        <f t="shared" si="178"/>
        <v>392.846</v>
      </c>
      <c r="AK216" s="30">
        <f t="shared" si="179"/>
        <v>0</v>
      </c>
      <c r="AL216" s="30">
        <f t="shared" si="180"/>
        <v>0</v>
      </c>
      <c r="AM216" s="30">
        <f t="shared" si="181"/>
        <v>0</v>
      </c>
      <c r="AN216" s="30">
        <f t="shared" si="182"/>
        <v>0</v>
      </c>
      <c r="AO216" s="30">
        <f t="shared" si="183"/>
        <v>15.449</v>
      </c>
      <c r="AP216" s="30">
        <f t="shared" si="184"/>
        <v>0</v>
      </c>
      <c r="AQ216" s="30">
        <f t="shared" si="185"/>
        <v>0</v>
      </c>
      <c r="AR216" s="30">
        <f t="shared" si="186"/>
        <v>1037.29</v>
      </c>
      <c r="AS216" s="30">
        <f t="shared" si="187"/>
        <v>0</v>
      </c>
      <c r="AT216" s="30" t="e">
        <f t="shared" si="188"/>
        <v>#VALUE!</v>
      </c>
      <c r="AU216" s="30">
        <f t="shared" si="189"/>
        <v>66.21000000000001</v>
      </c>
      <c r="AV216" s="30">
        <f t="shared" si="190"/>
        <v>37.519</v>
      </c>
      <c r="AW216" s="30">
        <f t="shared" si="191"/>
        <v>64.00299999999999</v>
      </c>
      <c r="AX216" s="30">
        <f t="shared" si="192"/>
        <v>55.175</v>
      </c>
      <c r="AY216" s="30">
        <f t="shared" si="193"/>
        <v>0</v>
      </c>
      <c r="AZ216" s="30">
        <f t="shared" si="194"/>
        <v>816.59</v>
      </c>
      <c r="BA216" s="30">
        <f t="shared" si="195"/>
        <v>2.207</v>
      </c>
      <c r="BB216" s="30">
        <f t="shared" si="196"/>
        <v>0</v>
      </c>
      <c r="BC216" s="30">
        <f t="shared" si="197"/>
        <v>2487.289</v>
      </c>
      <c r="BD216" s="30">
        <f t="shared" si="198"/>
        <v>814.3829999999998</v>
      </c>
      <c r="BE216" s="30">
        <f t="shared" si="199"/>
        <v>3301.672</v>
      </c>
      <c r="IQ216"/>
      <c r="IR216"/>
      <c r="IS216"/>
      <c r="IT216"/>
      <c r="IU216"/>
      <c r="IV216"/>
    </row>
    <row r="217" spans="1:256" s="30" customFormat="1" ht="12.75">
      <c r="A217" s="30">
        <v>197</v>
      </c>
      <c r="B217" s="31" t="s">
        <v>285</v>
      </c>
      <c r="C217" s="32">
        <v>1.78</v>
      </c>
      <c r="D217" s="33"/>
      <c r="E217" s="33"/>
      <c r="F217" s="33"/>
      <c r="G217" s="33"/>
      <c r="H217" s="33">
        <v>0.07</v>
      </c>
      <c r="I217" s="33"/>
      <c r="J217" s="33"/>
      <c r="K217" s="33">
        <v>4.7</v>
      </c>
      <c r="L217" s="34"/>
      <c r="M217" s="34"/>
      <c r="N217" s="33">
        <v>0.30000000000000004</v>
      </c>
      <c r="O217" s="33">
        <v>0.17</v>
      </c>
      <c r="P217" s="33">
        <v>0.29</v>
      </c>
      <c r="Q217" s="33">
        <v>0.25</v>
      </c>
      <c r="R217" s="33"/>
      <c r="S217" s="33">
        <v>3.7</v>
      </c>
      <c r="T217" s="33">
        <v>0.01</v>
      </c>
      <c r="U217" s="33"/>
      <c r="V217" s="30">
        <f t="shared" si="216"/>
        <v>11.270000000000001</v>
      </c>
      <c r="W217" s="33">
        <v>3.28</v>
      </c>
      <c r="X217" s="37">
        <f t="shared" si="217"/>
        <v>14.55</v>
      </c>
      <c r="Y217" s="38">
        <f t="shared" si="218"/>
        <v>4.099999999999998</v>
      </c>
      <c r="Z217" s="39">
        <v>15.37</v>
      </c>
      <c r="AA217" s="40">
        <f t="shared" si="219"/>
        <v>14.468219999999999</v>
      </c>
      <c r="AB217" s="32">
        <v>13.74</v>
      </c>
      <c r="AC217" s="37">
        <f t="shared" si="220"/>
        <v>5.895196506550215</v>
      </c>
      <c r="AD217" s="41">
        <f t="shared" si="221"/>
        <v>1.062328330644682</v>
      </c>
      <c r="AE217" s="40">
        <f t="shared" si="222"/>
        <v>-10.207671669355319</v>
      </c>
      <c r="AF217" s="40">
        <f t="shared" si="223"/>
        <v>-411.2095021144915</v>
      </c>
      <c r="AG217" s="30">
        <v>51.3</v>
      </c>
      <c r="AJ217" s="30">
        <f t="shared" si="178"/>
        <v>91.314</v>
      </c>
      <c r="AK217" s="30">
        <f t="shared" si="179"/>
        <v>0</v>
      </c>
      <c r="AL217" s="30">
        <f t="shared" si="180"/>
        <v>0</v>
      </c>
      <c r="AM217" s="30">
        <f t="shared" si="181"/>
        <v>0</v>
      </c>
      <c r="AN217" s="30">
        <f t="shared" si="182"/>
        <v>0</v>
      </c>
      <c r="AO217" s="30">
        <f t="shared" si="183"/>
        <v>3.591</v>
      </c>
      <c r="AP217" s="30">
        <f t="shared" si="184"/>
        <v>0</v>
      </c>
      <c r="AQ217" s="30">
        <f t="shared" si="185"/>
        <v>0</v>
      </c>
      <c r="AR217" s="30">
        <f t="shared" si="186"/>
        <v>241.10999999999999</v>
      </c>
      <c r="AS217" s="30">
        <f t="shared" si="187"/>
        <v>0</v>
      </c>
      <c r="AT217" s="30">
        <f t="shared" si="188"/>
        <v>0</v>
      </c>
      <c r="AU217" s="30">
        <f t="shared" si="189"/>
        <v>15.39</v>
      </c>
      <c r="AV217" s="30">
        <f t="shared" si="190"/>
        <v>8.721</v>
      </c>
      <c r="AW217" s="30">
        <f t="shared" si="191"/>
        <v>14.876999999999999</v>
      </c>
      <c r="AX217" s="30">
        <f t="shared" si="192"/>
        <v>12.825</v>
      </c>
      <c r="AY217" s="30">
        <f t="shared" si="193"/>
        <v>0</v>
      </c>
      <c r="AZ217" s="30">
        <f t="shared" si="194"/>
        <v>189.81</v>
      </c>
      <c r="BA217" s="30">
        <f t="shared" si="195"/>
        <v>0.513</v>
      </c>
      <c r="BB217" s="30">
        <f t="shared" si="196"/>
        <v>0</v>
      </c>
      <c r="BC217" s="30">
        <f t="shared" si="197"/>
        <v>578.1510000000001</v>
      </c>
      <c r="BD217" s="30">
        <f t="shared" si="198"/>
        <v>210.32999999999987</v>
      </c>
      <c r="BE217" s="30">
        <f t="shared" si="199"/>
        <v>788.4809999999999</v>
      </c>
      <c r="IQ217"/>
      <c r="IR217"/>
      <c r="IS217"/>
      <c r="IT217"/>
      <c r="IU217"/>
      <c r="IV217"/>
    </row>
    <row r="218" spans="1:256" s="30" customFormat="1" ht="12.75">
      <c r="A218" s="30">
        <v>198</v>
      </c>
      <c r="B218" s="31" t="s">
        <v>286</v>
      </c>
      <c r="C218" s="32">
        <v>1.78</v>
      </c>
      <c r="D218" s="33"/>
      <c r="E218" s="33"/>
      <c r="F218" s="33"/>
      <c r="G218" s="33"/>
      <c r="H218" s="33">
        <v>0.07</v>
      </c>
      <c r="I218" s="33"/>
      <c r="J218" s="33"/>
      <c r="K218" s="33">
        <v>4.7</v>
      </c>
      <c r="L218" s="34"/>
      <c r="M218" s="34"/>
      <c r="N218" s="33">
        <v>0.30000000000000004</v>
      </c>
      <c r="O218" s="33">
        <v>0.17</v>
      </c>
      <c r="P218" s="33">
        <v>0.29</v>
      </c>
      <c r="Q218" s="33">
        <v>0.25</v>
      </c>
      <c r="R218" s="33"/>
      <c r="S218" s="33">
        <v>3.7</v>
      </c>
      <c r="T218" s="33">
        <v>0.01</v>
      </c>
      <c r="U218" s="33"/>
      <c r="V218" s="30">
        <f t="shared" si="216"/>
        <v>11.270000000000001</v>
      </c>
      <c r="W218" s="33">
        <v>3.28</v>
      </c>
      <c r="X218" s="37">
        <f t="shared" si="217"/>
        <v>14.55</v>
      </c>
      <c r="Y218" s="38">
        <f t="shared" si="218"/>
        <v>4.099999999999998</v>
      </c>
      <c r="Z218" s="40">
        <v>15.37</v>
      </c>
      <c r="AA218" s="40">
        <f t="shared" si="219"/>
        <v>14.468219999999999</v>
      </c>
      <c r="AB218" s="32">
        <v>13.74</v>
      </c>
      <c r="AC218" s="37">
        <f t="shared" si="220"/>
        <v>5.895196506550215</v>
      </c>
      <c r="AD218" s="41">
        <f t="shared" si="221"/>
        <v>1.062328330644682</v>
      </c>
      <c r="AE218" s="40">
        <f t="shared" si="222"/>
        <v>-10.207671669355319</v>
      </c>
      <c r="AF218" s="40">
        <f t="shared" si="223"/>
        <v>-411.2095021144915</v>
      </c>
      <c r="AG218" s="30">
        <v>127.8</v>
      </c>
      <c r="AH218" s="30" t="s">
        <v>267</v>
      </c>
      <c r="AJ218" s="30">
        <f t="shared" si="178"/>
        <v>227.484</v>
      </c>
      <c r="AK218" s="30">
        <f t="shared" si="179"/>
        <v>0</v>
      </c>
      <c r="AL218" s="30">
        <f t="shared" si="180"/>
        <v>0</v>
      </c>
      <c r="AM218" s="30">
        <f t="shared" si="181"/>
        <v>0</v>
      </c>
      <c r="AN218" s="30">
        <f t="shared" si="182"/>
        <v>0</v>
      </c>
      <c r="AO218" s="30">
        <f t="shared" si="183"/>
        <v>8.946000000000002</v>
      </c>
      <c r="AP218" s="30">
        <f t="shared" si="184"/>
        <v>0</v>
      </c>
      <c r="AQ218" s="30">
        <f t="shared" si="185"/>
        <v>0</v>
      </c>
      <c r="AR218" s="30">
        <f t="shared" si="186"/>
        <v>600.66</v>
      </c>
      <c r="AS218" s="30">
        <f t="shared" si="187"/>
        <v>0</v>
      </c>
      <c r="AT218" s="30">
        <f t="shared" si="188"/>
        <v>0</v>
      </c>
      <c r="AU218" s="30">
        <f t="shared" si="189"/>
        <v>38.34</v>
      </c>
      <c r="AV218" s="30">
        <f t="shared" si="190"/>
        <v>21.726000000000003</v>
      </c>
      <c r="AW218" s="30">
        <f t="shared" si="191"/>
        <v>37.062</v>
      </c>
      <c r="AX218" s="30">
        <f t="shared" si="192"/>
        <v>31.95</v>
      </c>
      <c r="AY218" s="30">
        <f t="shared" si="193"/>
        <v>0</v>
      </c>
      <c r="AZ218" s="30">
        <f t="shared" si="194"/>
        <v>472.86</v>
      </c>
      <c r="BA218" s="30">
        <f t="shared" si="195"/>
        <v>1.278</v>
      </c>
      <c r="BB218" s="30">
        <f t="shared" si="196"/>
        <v>0</v>
      </c>
      <c r="BC218" s="30">
        <f t="shared" si="197"/>
        <v>1440.306</v>
      </c>
      <c r="BD218" s="30">
        <f t="shared" si="198"/>
        <v>523.9799999999997</v>
      </c>
      <c r="BE218" s="30">
        <f t="shared" si="199"/>
        <v>1964.2859999999998</v>
      </c>
      <c r="IQ218"/>
      <c r="IR218"/>
      <c r="IS218"/>
      <c r="IT218"/>
      <c r="IU218"/>
      <c r="IV218"/>
    </row>
    <row r="219" spans="1:256" s="30" customFormat="1" ht="12.75">
      <c r="A219" s="30">
        <v>199</v>
      </c>
      <c r="B219" s="31" t="s">
        <v>287</v>
      </c>
      <c r="C219" s="32">
        <v>1.78</v>
      </c>
      <c r="D219" s="33"/>
      <c r="E219" s="33"/>
      <c r="F219" s="33"/>
      <c r="G219" s="33"/>
      <c r="H219" s="33">
        <v>0.07</v>
      </c>
      <c r="I219" s="33"/>
      <c r="J219" s="33"/>
      <c r="K219" s="33">
        <v>4.7</v>
      </c>
      <c r="L219" s="34"/>
      <c r="M219" s="34"/>
      <c r="N219" s="33">
        <v>0.30000000000000004</v>
      </c>
      <c r="O219" s="33">
        <v>0.17</v>
      </c>
      <c r="P219" s="33">
        <v>0.29</v>
      </c>
      <c r="Q219" s="33">
        <v>0.25</v>
      </c>
      <c r="R219" s="33"/>
      <c r="S219" s="33">
        <v>3.7</v>
      </c>
      <c r="T219" s="33">
        <v>0.01</v>
      </c>
      <c r="U219" s="33"/>
      <c r="V219" s="30">
        <f t="shared" si="216"/>
        <v>11.270000000000001</v>
      </c>
      <c r="W219" s="33">
        <v>3.28</v>
      </c>
      <c r="X219" s="37">
        <f t="shared" si="217"/>
        <v>14.55</v>
      </c>
      <c r="Y219" s="38">
        <f t="shared" si="218"/>
        <v>4.099999999999998</v>
      </c>
      <c r="Z219" s="40">
        <v>15.37</v>
      </c>
      <c r="AA219" s="40">
        <f t="shared" si="219"/>
        <v>14.468219999999999</v>
      </c>
      <c r="AB219" s="32">
        <v>13.74</v>
      </c>
      <c r="AC219" s="37">
        <f t="shared" si="220"/>
        <v>5.895196506550215</v>
      </c>
      <c r="AD219" s="41">
        <f t="shared" si="221"/>
        <v>1.062328330644682</v>
      </c>
      <c r="AE219" s="40">
        <f t="shared" si="222"/>
        <v>-10.207671669355319</v>
      </c>
      <c r="AF219" s="40">
        <f t="shared" si="223"/>
        <v>-411.2095021144915</v>
      </c>
      <c r="AG219" s="30">
        <v>140.1</v>
      </c>
      <c r="AH219" s="30" t="s">
        <v>288</v>
      </c>
      <c r="AJ219" s="30">
        <f t="shared" si="178"/>
        <v>249.378</v>
      </c>
      <c r="AK219" s="30">
        <f t="shared" si="179"/>
        <v>0</v>
      </c>
      <c r="AL219" s="30">
        <f t="shared" si="180"/>
        <v>0</v>
      </c>
      <c r="AM219" s="30">
        <f t="shared" si="181"/>
        <v>0</v>
      </c>
      <c r="AN219" s="30">
        <f t="shared" si="182"/>
        <v>0</v>
      </c>
      <c r="AO219" s="30">
        <f t="shared" si="183"/>
        <v>9.807</v>
      </c>
      <c r="AP219" s="30">
        <f t="shared" si="184"/>
        <v>0</v>
      </c>
      <c r="AQ219" s="30">
        <f t="shared" si="185"/>
        <v>0</v>
      </c>
      <c r="AR219" s="30">
        <f t="shared" si="186"/>
        <v>658.47</v>
      </c>
      <c r="AS219" s="30">
        <f t="shared" si="187"/>
        <v>0</v>
      </c>
      <c r="AT219" s="30">
        <f t="shared" si="188"/>
        <v>0</v>
      </c>
      <c r="AU219" s="30">
        <f t="shared" si="189"/>
        <v>42.03</v>
      </c>
      <c r="AV219" s="30">
        <f t="shared" si="190"/>
        <v>23.817</v>
      </c>
      <c r="AW219" s="30">
        <f t="shared" si="191"/>
        <v>40.629</v>
      </c>
      <c r="AX219" s="30">
        <f t="shared" si="192"/>
        <v>35.025</v>
      </c>
      <c r="AY219" s="30">
        <f t="shared" si="193"/>
        <v>0</v>
      </c>
      <c r="AZ219" s="30">
        <f t="shared" si="194"/>
        <v>518.37</v>
      </c>
      <c r="BA219" s="30">
        <f t="shared" si="195"/>
        <v>1.401</v>
      </c>
      <c r="BB219" s="30">
        <f t="shared" si="196"/>
        <v>0</v>
      </c>
      <c r="BC219" s="30">
        <f t="shared" si="197"/>
        <v>1578.9270000000001</v>
      </c>
      <c r="BD219" s="30">
        <f t="shared" si="198"/>
        <v>574.4099999999996</v>
      </c>
      <c r="BE219" s="30">
        <f t="shared" si="199"/>
        <v>2153.337</v>
      </c>
      <c r="IQ219"/>
      <c r="IR219"/>
      <c r="IS219"/>
      <c r="IT219"/>
      <c r="IU219"/>
      <c r="IV219"/>
    </row>
    <row r="220" spans="1:256" s="30" customFormat="1" ht="12.75">
      <c r="A220" s="30">
        <v>200</v>
      </c>
      <c r="B220" s="31" t="s">
        <v>289</v>
      </c>
      <c r="C220" s="32">
        <v>1.78</v>
      </c>
      <c r="D220" s="33"/>
      <c r="E220" s="33"/>
      <c r="F220" s="33"/>
      <c r="G220" s="33"/>
      <c r="H220" s="33">
        <v>0.24</v>
      </c>
      <c r="I220" s="33"/>
      <c r="J220" s="33"/>
      <c r="K220" s="33">
        <v>4.7</v>
      </c>
      <c r="L220" s="34"/>
      <c r="M220" s="34"/>
      <c r="N220" s="33">
        <v>0.30000000000000004</v>
      </c>
      <c r="O220" s="33">
        <v>0.17</v>
      </c>
      <c r="P220" s="33">
        <v>0.29</v>
      </c>
      <c r="Q220" s="33">
        <v>0.25</v>
      </c>
      <c r="R220" s="33"/>
      <c r="S220" s="33">
        <v>3.7</v>
      </c>
      <c r="T220" s="33">
        <v>0.01</v>
      </c>
      <c r="U220" s="33"/>
      <c r="V220" s="30">
        <f t="shared" si="216"/>
        <v>11.44</v>
      </c>
      <c r="W220" s="33">
        <v>3.11</v>
      </c>
      <c r="X220" s="37">
        <f t="shared" si="217"/>
        <v>14.549999999999999</v>
      </c>
      <c r="Y220" s="38">
        <f t="shared" si="218"/>
        <v>3.9299999999999997</v>
      </c>
      <c r="Z220" s="55">
        <v>15.37</v>
      </c>
      <c r="AA220" s="40">
        <f t="shared" si="219"/>
        <v>14.468219999999999</v>
      </c>
      <c r="AB220" s="32">
        <v>13.74</v>
      </c>
      <c r="AC220" s="37">
        <f t="shared" si="220"/>
        <v>5.895196506550215</v>
      </c>
      <c r="AD220" s="41">
        <f t="shared" si="221"/>
        <v>1.062328330644682</v>
      </c>
      <c r="AE220" s="40">
        <f t="shared" si="222"/>
        <v>-10.377671669355317</v>
      </c>
      <c r="AF220" s="40">
        <f t="shared" si="223"/>
        <v>-433.68719194068547</v>
      </c>
      <c r="AG220" s="30">
        <v>186.9</v>
      </c>
      <c r="AH220" s="30" t="s">
        <v>139</v>
      </c>
      <c r="AJ220" s="30">
        <f t="shared" si="178"/>
        <v>332.682</v>
      </c>
      <c r="AK220" s="30">
        <f t="shared" si="179"/>
        <v>0</v>
      </c>
      <c r="AL220" s="30">
        <f t="shared" si="180"/>
        <v>0</v>
      </c>
      <c r="AM220" s="30">
        <f t="shared" si="181"/>
        <v>0</v>
      </c>
      <c r="AN220" s="30">
        <f t="shared" si="182"/>
        <v>0</v>
      </c>
      <c r="AO220" s="30">
        <f t="shared" si="183"/>
        <v>44.856</v>
      </c>
      <c r="AP220" s="30">
        <f t="shared" si="184"/>
        <v>0</v>
      </c>
      <c r="AQ220" s="30">
        <f t="shared" si="185"/>
        <v>0</v>
      </c>
      <c r="AR220" s="30">
        <f t="shared" si="186"/>
        <v>878.4300000000001</v>
      </c>
      <c r="AS220" s="30">
        <f t="shared" si="187"/>
        <v>0</v>
      </c>
      <c r="AT220" s="30">
        <f t="shared" si="188"/>
        <v>0</v>
      </c>
      <c r="AU220" s="30">
        <f t="shared" si="189"/>
        <v>56.07000000000001</v>
      </c>
      <c r="AV220" s="30">
        <f t="shared" si="190"/>
        <v>31.773000000000003</v>
      </c>
      <c r="AW220" s="30">
        <f t="shared" si="191"/>
        <v>54.201</v>
      </c>
      <c r="AX220" s="30">
        <f t="shared" si="192"/>
        <v>46.725</v>
      </c>
      <c r="AY220" s="30">
        <f t="shared" si="193"/>
        <v>0</v>
      </c>
      <c r="AZ220" s="30">
        <f t="shared" si="194"/>
        <v>691.5300000000001</v>
      </c>
      <c r="BA220" s="30">
        <f t="shared" si="195"/>
        <v>1.869</v>
      </c>
      <c r="BB220" s="30">
        <f t="shared" si="196"/>
        <v>0</v>
      </c>
      <c r="BC220" s="30">
        <f t="shared" si="197"/>
        <v>2138.136</v>
      </c>
      <c r="BD220" s="30">
        <f t="shared" si="198"/>
        <v>734.5169999999999</v>
      </c>
      <c r="BE220" s="30">
        <f t="shared" si="199"/>
        <v>2872.653</v>
      </c>
      <c r="IQ220"/>
      <c r="IR220"/>
      <c r="IS220"/>
      <c r="IT220"/>
      <c r="IU220"/>
      <c r="IV220"/>
    </row>
    <row r="221" spans="1:256" s="30" customFormat="1" ht="12.75">
      <c r="A221" s="30">
        <v>201</v>
      </c>
      <c r="B221" s="31" t="s">
        <v>290</v>
      </c>
      <c r="C221" s="32">
        <v>1.78</v>
      </c>
      <c r="D221" s="33"/>
      <c r="E221" s="33"/>
      <c r="F221" s="33"/>
      <c r="G221" s="33"/>
      <c r="H221" s="33">
        <v>0.24</v>
      </c>
      <c r="I221" s="33"/>
      <c r="J221" s="33"/>
      <c r="K221" s="33">
        <v>4.7</v>
      </c>
      <c r="L221" s="34"/>
      <c r="M221" s="34"/>
      <c r="N221" s="33">
        <v>0.30000000000000004</v>
      </c>
      <c r="O221" s="33">
        <v>0.17</v>
      </c>
      <c r="P221" s="33">
        <v>0.29</v>
      </c>
      <c r="Q221" s="33">
        <v>0.25</v>
      </c>
      <c r="R221" s="33"/>
      <c r="S221" s="33">
        <v>3.7</v>
      </c>
      <c r="T221" s="33">
        <v>0.01</v>
      </c>
      <c r="U221" s="33"/>
      <c r="V221" s="30">
        <f t="shared" si="216"/>
        <v>11.44</v>
      </c>
      <c r="W221" s="33">
        <v>3.11</v>
      </c>
      <c r="X221" s="37">
        <f t="shared" si="217"/>
        <v>14.549999999999999</v>
      </c>
      <c r="Y221" s="38">
        <f t="shared" si="218"/>
        <v>3.9299999999999997</v>
      </c>
      <c r="Z221" s="39">
        <v>15.37</v>
      </c>
      <c r="AA221" s="40">
        <f t="shared" si="219"/>
        <v>14.468219999999999</v>
      </c>
      <c r="AB221" s="32">
        <v>13.74</v>
      </c>
      <c r="AC221" s="37">
        <f t="shared" si="220"/>
        <v>5.895196506550215</v>
      </c>
      <c r="AD221" s="41">
        <f t="shared" si="221"/>
        <v>1.062328330644682</v>
      </c>
      <c r="AE221" s="40">
        <f t="shared" si="222"/>
        <v>-10.377671669355317</v>
      </c>
      <c r="AF221" s="40">
        <f t="shared" si="223"/>
        <v>-433.68719194068547</v>
      </c>
      <c r="AG221" s="30">
        <v>185.4</v>
      </c>
      <c r="AJ221" s="30">
        <f t="shared" si="178"/>
        <v>330.012</v>
      </c>
      <c r="AK221" s="30">
        <f t="shared" si="179"/>
        <v>0</v>
      </c>
      <c r="AL221" s="30">
        <f t="shared" si="180"/>
        <v>0</v>
      </c>
      <c r="AM221" s="30">
        <f t="shared" si="181"/>
        <v>0</v>
      </c>
      <c r="AN221" s="30">
        <f t="shared" si="182"/>
        <v>0</v>
      </c>
      <c r="AO221" s="30">
        <f t="shared" si="183"/>
        <v>44.496</v>
      </c>
      <c r="AP221" s="30">
        <f t="shared" si="184"/>
        <v>0</v>
      </c>
      <c r="AQ221" s="30">
        <f t="shared" si="185"/>
        <v>0</v>
      </c>
      <c r="AR221" s="30">
        <f t="shared" si="186"/>
        <v>871.3800000000001</v>
      </c>
      <c r="AS221" s="30">
        <f t="shared" si="187"/>
        <v>0</v>
      </c>
      <c r="AT221" s="30">
        <f t="shared" si="188"/>
        <v>0</v>
      </c>
      <c r="AU221" s="30">
        <f t="shared" si="189"/>
        <v>55.62000000000001</v>
      </c>
      <c r="AV221" s="30">
        <f t="shared" si="190"/>
        <v>31.518000000000004</v>
      </c>
      <c r="AW221" s="30">
        <f t="shared" si="191"/>
        <v>53.766</v>
      </c>
      <c r="AX221" s="30">
        <f t="shared" si="192"/>
        <v>46.35</v>
      </c>
      <c r="AY221" s="30">
        <f t="shared" si="193"/>
        <v>0</v>
      </c>
      <c r="AZ221" s="30">
        <f t="shared" si="194"/>
        <v>685.98</v>
      </c>
      <c r="BA221" s="30">
        <f t="shared" si="195"/>
        <v>1.854</v>
      </c>
      <c r="BB221" s="30">
        <f t="shared" si="196"/>
        <v>0</v>
      </c>
      <c r="BC221" s="30">
        <f t="shared" si="197"/>
        <v>2120.976</v>
      </c>
      <c r="BD221" s="30">
        <f t="shared" si="198"/>
        <v>728.622</v>
      </c>
      <c r="BE221" s="30">
        <f t="shared" si="199"/>
        <v>2849.598</v>
      </c>
      <c r="IQ221"/>
      <c r="IR221"/>
      <c r="IS221"/>
      <c r="IT221"/>
      <c r="IU221"/>
      <c r="IV221"/>
    </row>
    <row r="222" spans="1:256" s="30" customFormat="1" ht="12.75">
      <c r="A222" s="30">
        <v>202</v>
      </c>
      <c r="B222" s="31" t="s">
        <v>291</v>
      </c>
      <c r="C222" s="32">
        <v>1.78</v>
      </c>
      <c r="D222" s="33"/>
      <c r="E222" s="33"/>
      <c r="F222" s="33"/>
      <c r="G222" s="33"/>
      <c r="H222" s="33">
        <v>0.24</v>
      </c>
      <c r="I222" s="33"/>
      <c r="J222" s="33"/>
      <c r="K222" s="33">
        <v>4.7</v>
      </c>
      <c r="L222" s="34"/>
      <c r="M222" s="34"/>
      <c r="N222" s="33">
        <v>0.30000000000000004</v>
      </c>
      <c r="O222" s="33">
        <v>0.17</v>
      </c>
      <c r="P222" s="33">
        <v>0.29</v>
      </c>
      <c r="Q222" s="33">
        <v>0.25</v>
      </c>
      <c r="R222" s="33"/>
      <c r="S222" s="33">
        <v>3.7</v>
      </c>
      <c r="T222" s="33">
        <v>0.01</v>
      </c>
      <c r="U222" s="33"/>
      <c r="V222" s="30">
        <f t="shared" si="216"/>
        <v>11.44</v>
      </c>
      <c r="W222" s="33">
        <v>3.11</v>
      </c>
      <c r="X222" s="37">
        <f t="shared" si="217"/>
        <v>14.549999999999999</v>
      </c>
      <c r="Y222" s="38">
        <f t="shared" si="218"/>
        <v>3.9299999999999997</v>
      </c>
      <c r="Z222" s="39">
        <v>15.37</v>
      </c>
      <c r="AA222" s="40">
        <f t="shared" si="219"/>
        <v>14.468219999999999</v>
      </c>
      <c r="AB222" s="32">
        <v>13.74</v>
      </c>
      <c r="AC222" s="37">
        <f t="shared" si="220"/>
        <v>5.895196506550215</v>
      </c>
      <c r="AD222" s="41">
        <f t="shared" si="221"/>
        <v>1.062328330644682</v>
      </c>
      <c r="AE222" s="40">
        <f t="shared" si="222"/>
        <v>-10.377671669355317</v>
      </c>
      <c r="AF222" s="40">
        <f t="shared" si="223"/>
        <v>-433.68719194068547</v>
      </c>
      <c r="AG222" s="30">
        <v>172.9</v>
      </c>
      <c r="AJ222" s="30">
        <f t="shared" si="178"/>
        <v>307.762</v>
      </c>
      <c r="AK222" s="30">
        <f t="shared" si="179"/>
        <v>0</v>
      </c>
      <c r="AL222" s="30">
        <f t="shared" si="180"/>
        <v>0</v>
      </c>
      <c r="AM222" s="30">
        <f t="shared" si="181"/>
        <v>0</v>
      </c>
      <c r="AN222" s="30">
        <f t="shared" si="182"/>
        <v>0</v>
      </c>
      <c r="AO222" s="30">
        <f t="shared" si="183"/>
        <v>41.496</v>
      </c>
      <c r="AP222" s="30">
        <f t="shared" si="184"/>
        <v>0</v>
      </c>
      <c r="AQ222" s="30">
        <f t="shared" si="185"/>
        <v>0</v>
      </c>
      <c r="AR222" s="30">
        <f t="shared" si="186"/>
        <v>812.6300000000001</v>
      </c>
      <c r="AS222" s="30">
        <f t="shared" si="187"/>
        <v>0</v>
      </c>
      <c r="AT222" s="30">
        <f t="shared" si="188"/>
        <v>0</v>
      </c>
      <c r="AU222" s="30">
        <f t="shared" si="189"/>
        <v>51.87000000000001</v>
      </c>
      <c r="AV222" s="30">
        <f t="shared" si="190"/>
        <v>29.393000000000004</v>
      </c>
      <c r="AW222" s="30">
        <f t="shared" si="191"/>
        <v>50.141</v>
      </c>
      <c r="AX222" s="30">
        <f t="shared" si="192"/>
        <v>43.225</v>
      </c>
      <c r="AY222" s="30">
        <f t="shared" si="193"/>
        <v>0</v>
      </c>
      <c r="AZ222" s="30">
        <f t="shared" si="194"/>
        <v>639.73</v>
      </c>
      <c r="BA222" s="30">
        <f t="shared" si="195"/>
        <v>1.729</v>
      </c>
      <c r="BB222" s="30">
        <f t="shared" si="196"/>
        <v>0</v>
      </c>
      <c r="BC222" s="30">
        <f t="shared" si="197"/>
        <v>1977.9759999999999</v>
      </c>
      <c r="BD222" s="30">
        <f t="shared" si="198"/>
        <v>679.497</v>
      </c>
      <c r="BE222" s="30">
        <f t="shared" si="199"/>
        <v>2657.473</v>
      </c>
      <c r="IQ222"/>
      <c r="IR222"/>
      <c r="IS222"/>
      <c r="IT222"/>
      <c r="IU222"/>
      <c r="IV222"/>
    </row>
    <row r="223" spans="1:256" s="30" customFormat="1" ht="12.75">
      <c r="A223" s="30">
        <v>203</v>
      </c>
      <c r="B223" s="31" t="s">
        <v>292</v>
      </c>
      <c r="C223" s="32">
        <v>1.78</v>
      </c>
      <c r="D223" s="33"/>
      <c r="E223" s="33"/>
      <c r="F223" s="33"/>
      <c r="G223" s="33"/>
      <c r="H223" s="33">
        <v>0.24</v>
      </c>
      <c r="I223" s="33"/>
      <c r="J223" s="33"/>
      <c r="K223" s="33">
        <v>4.7</v>
      </c>
      <c r="L223" s="34">
        <v>0.62</v>
      </c>
      <c r="M223" s="34">
        <v>0.61</v>
      </c>
      <c r="N223" s="33">
        <v>0.30000000000000004</v>
      </c>
      <c r="O223" s="33">
        <v>0.17</v>
      </c>
      <c r="P223" s="33">
        <v>0.29</v>
      </c>
      <c r="Q223" s="33">
        <v>0.25</v>
      </c>
      <c r="R223" s="45">
        <v>1.17</v>
      </c>
      <c r="S223" s="33">
        <v>3.7</v>
      </c>
      <c r="T223" s="33">
        <v>0.01</v>
      </c>
      <c r="U223" s="33"/>
      <c r="V223" s="30">
        <f t="shared" si="216"/>
        <v>13.840000000000002</v>
      </c>
      <c r="W223" s="33">
        <v>4.59</v>
      </c>
      <c r="X223" s="37">
        <f t="shared" si="217"/>
        <v>18.43</v>
      </c>
      <c r="Y223" s="38">
        <f t="shared" si="218"/>
        <v>5.399999999999997</v>
      </c>
      <c r="Z223" s="39">
        <v>19.24</v>
      </c>
      <c r="AA223" s="40">
        <f t="shared" si="219"/>
        <v>18.12213</v>
      </c>
      <c r="AB223" s="32">
        <v>17.21</v>
      </c>
      <c r="AC223" s="37">
        <f t="shared" si="220"/>
        <v>7.0889018012783245</v>
      </c>
      <c r="AD223" s="41">
        <f t="shared" si="221"/>
        <v>1.0616853537636028</v>
      </c>
      <c r="AE223" s="40">
        <f t="shared" si="222"/>
        <v>-12.7783146462364</v>
      </c>
      <c r="AF223" s="40">
        <f t="shared" si="223"/>
        <v>-378.3946546021002</v>
      </c>
      <c r="AG223" s="30">
        <v>137.70000000000002</v>
      </c>
      <c r="AJ223" s="30">
        <f t="shared" si="178"/>
        <v>245.10600000000002</v>
      </c>
      <c r="AK223" s="30">
        <f t="shared" si="179"/>
        <v>0</v>
      </c>
      <c r="AL223" s="30">
        <f t="shared" si="180"/>
        <v>0</v>
      </c>
      <c r="AM223" s="30">
        <f t="shared" si="181"/>
        <v>0</v>
      </c>
      <c r="AN223" s="30">
        <f t="shared" si="182"/>
        <v>0</v>
      </c>
      <c r="AO223" s="30">
        <f t="shared" si="183"/>
        <v>33.048</v>
      </c>
      <c r="AP223" s="30">
        <f t="shared" si="184"/>
        <v>0</v>
      </c>
      <c r="AQ223" s="30">
        <f t="shared" si="185"/>
        <v>0</v>
      </c>
      <c r="AR223" s="30">
        <f t="shared" si="186"/>
        <v>647.19</v>
      </c>
      <c r="AS223" s="30">
        <f t="shared" si="187"/>
        <v>85.37400000000001</v>
      </c>
      <c r="AT223" s="30">
        <f t="shared" si="188"/>
        <v>83.99700000000001</v>
      </c>
      <c r="AU223" s="30">
        <f t="shared" si="189"/>
        <v>41.31000000000001</v>
      </c>
      <c r="AV223" s="30">
        <f t="shared" si="190"/>
        <v>23.409000000000006</v>
      </c>
      <c r="AW223" s="30">
        <f t="shared" si="191"/>
        <v>39.933</v>
      </c>
      <c r="AX223" s="30">
        <f t="shared" si="192"/>
        <v>34.425000000000004</v>
      </c>
      <c r="AY223" s="30">
        <f t="shared" si="193"/>
        <v>161.109</v>
      </c>
      <c r="AZ223" s="30">
        <f t="shared" si="194"/>
        <v>509.49000000000007</v>
      </c>
      <c r="BA223" s="30">
        <f t="shared" si="195"/>
        <v>1.3770000000000002</v>
      </c>
      <c r="BB223" s="30">
        <f t="shared" si="196"/>
        <v>0</v>
      </c>
      <c r="BC223" s="30">
        <f t="shared" si="197"/>
        <v>1905.7680000000005</v>
      </c>
      <c r="BD223" s="30">
        <f t="shared" si="198"/>
        <v>743.5799999999997</v>
      </c>
      <c r="BE223" s="30">
        <f t="shared" si="199"/>
        <v>2649.348</v>
      </c>
      <c r="IQ223"/>
      <c r="IR223"/>
      <c r="IS223"/>
      <c r="IT223"/>
      <c r="IU223"/>
      <c r="IV223"/>
    </row>
    <row r="224" spans="25:256" s="50" customFormat="1" ht="13.5" customHeight="1">
      <c r="Y224" s="38"/>
      <c r="Z224" s="52"/>
      <c r="AA224" s="52"/>
      <c r="AD224" s="41"/>
      <c r="AJ224" s="30">
        <f t="shared" si="178"/>
        <v>0</v>
      </c>
      <c r="AK224" s="30">
        <f t="shared" si="179"/>
        <v>0</v>
      </c>
      <c r="AL224" s="30">
        <f t="shared" si="180"/>
        <v>0</v>
      </c>
      <c r="AM224" s="30">
        <f t="shared" si="181"/>
        <v>0</v>
      </c>
      <c r="AN224" s="30">
        <f t="shared" si="182"/>
        <v>0</v>
      </c>
      <c r="AO224" s="30">
        <f t="shared" si="183"/>
        <v>0</v>
      </c>
      <c r="AP224" s="30">
        <f t="shared" si="184"/>
        <v>0</v>
      </c>
      <c r="AQ224" s="30">
        <f t="shared" si="185"/>
        <v>0</v>
      </c>
      <c r="AR224" s="30">
        <f t="shared" si="186"/>
        <v>0</v>
      </c>
      <c r="AS224" s="30">
        <f t="shared" si="187"/>
        <v>0</v>
      </c>
      <c r="AT224" s="30">
        <f t="shared" si="188"/>
        <v>0</v>
      </c>
      <c r="AU224" s="30">
        <f t="shared" si="189"/>
        <v>0</v>
      </c>
      <c r="AV224" s="30">
        <f t="shared" si="190"/>
        <v>0</v>
      </c>
      <c r="AW224" s="30">
        <f t="shared" si="191"/>
        <v>0</v>
      </c>
      <c r="AX224" s="30">
        <f t="shared" si="192"/>
        <v>0</v>
      </c>
      <c r="AY224" s="30">
        <f t="shared" si="193"/>
        <v>0</v>
      </c>
      <c r="AZ224" s="30">
        <f t="shared" si="194"/>
        <v>0</v>
      </c>
      <c r="BA224" s="30">
        <f t="shared" si="195"/>
        <v>0</v>
      </c>
      <c r="BB224" s="30">
        <f t="shared" si="196"/>
        <v>0</v>
      </c>
      <c r="BC224" s="30">
        <f t="shared" si="197"/>
        <v>0</v>
      </c>
      <c r="BD224" s="30">
        <f t="shared" si="198"/>
        <v>0</v>
      </c>
      <c r="BE224" s="30">
        <f t="shared" si="199"/>
        <v>0</v>
      </c>
      <c r="IQ224"/>
      <c r="IR224"/>
      <c r="IS224"/>
      <c r="IT224"/>
      <c r="IU224"/>
      <c r="IV224"/>
    </row>
    <row r="225" spans="1:256" s="30" customFormat="1" ht="12.75">
      <c r="A225" s="30">
        <v>205</v>
      </c>
      <c r="B225" s="31" t="s">
        <v>293</v>
      </c>
      <c r="C225" s="32">
        <v>1.78</v>
      </c>
      <c r="D225" s="33"/>
      <c r="E225" s="33"/>
      <c r="F225" s="33"/>
      <c r="G225" s="33"/>
      <c r="H225" s="33"/>
      <c r="I225" s="33"/>
      <c r="J225" s="33"/>
      <c r="K225" s="33">
        <v>4.7</v>
      </c>
      <c r="L225" s="34">
        <v>0.62</v>
      </c>
      <c r="M225" s="34">
        <v>0.61</v>
      </c>
      <c r="N225" s="33">
        <v>0.30000000000000004</v>
      </c>
      <c r="O225" s="33"/>
      <c r="P225" s="33">
        <v>0.29</v>
      </c>
      <c r="Q225" s="33">
        <v>0.25</v>
      </c>
      <c r="R225" s="45">
        <v>1.17</v>
      </c>
      <c r="S225" s="33">
        <v>3.7</v>
      </c>
      <c r="T225" s="33">
        <v>0.01</v>
      </c>
      <c r="U225" s="33"/>
      <c r="V225" s="30">
        <f aca="true" t="shared" si="224" ref="V225:V254">SUM(C225:U225)</f>
        <v>13.430000000000001</v>
      </c>
      <c r="W225" s="33">
        <v>6.35</v>
      </c>
      <c r="X225" s="37">
        <f aca="true" t="shared" si="225" ref="X225:X254">V225+W225</f>
        <v>19.78</v>
      </c>
      <c r="Y225" s="38">
        <f aca="true" t="shared" si="226" ref="Y225:Y254">Z225-V225</f>
        <v>7.3199999999999985</v>
      </c>
      <c r="Z225" s="39">
        <v>20.75</v>
      </c>
      <c r="AA225" s="40">
        <f aca="true" t="shared" si="227" ref="AA225:AA254">AB225*1.053</f>
        <v>19.54368</v>
      </c>
      <c r="AB225" s="32">
        <v>18.56</v>
      </c>
      <c r="AC225" s="37">
        <f aca="true" t="shared" si="228" ref="AC225:AC254">((X225/AB225)-1)*100</f>
        <v>6.573275862068972</v>
      </c>
      <c r="AD225" s="41">
        <f aca="true" t="shared" si="229" ref="AD225:AD254">Z225/AA225</f>
        <v>1.0617243016668305</v>
      </c>
      <c r="AE225" s="40">
        <f aca="true" t="shared" si="230" ref="AE225:AE254">AD225-V225</f>
        <v>-12.368275698333171</v>
      </c>
      <c r="AF225" s="40">
        <f aca="true" t="shared" si="231" ref="AF225:AF254">AE225/W225*100-100</f>
        <v>-294.7759952493413</v>
      </c>
      <c r="AG225" s="30">
        <v>294.3</v>
      </c>
      <c r="AJ225" s="30">
        <f t="shared" si="178"/>
        <v>523.854</v>
      </c>
      <c r="AK225" s="30">
        <f t="shared" si="179"/>
        <v>0</v>
      </c>
      <c r="AL225" s="30">
        <f t="shared" si="180"/>
        <v>0</v>
      </c>
      <c r="AM225" s="30">
        <f t="shared" si="181"/>
        <v>0</v>
      </c>
      <c r="AN225" s="30">
        <f t="shared" si="182"/>
        <v>0</v>
      </c>
      <c r="AO225" s="30">
        <f t="shared" si="183"/>
        <v>0</v>
      </c>
      <c r="AP225" s="30">
        <f t="shared" si="184"/>
        <v>0</v>
      </c>
      <c r="AQ225" s="30">
        <f t="shared" si="185"/>
        <v>0</v>
      </c>
      <c r="AR225" s="30">
        <f t="shared" si="186"/>
        <v>1383.21</v>
      </c>
      <c r="AS225" s="30">
        <f t="shared" si="187"/>
        <v>182.466</v>
      </c>
      <c r="AT225" s="30">
        <f t="shared" si="188"/>
        <v>179.523</v>
      </c>
      <c r="AU225" s="30">
        <f t="shared" si="189"/>
        <v>88.29000000000002</v>
      </c>
      <c r="AV225" s="30">
        <f t="shared" si="190"/>
        <v>0</v>
      </c>
      <c r="AW225" s="30">
        <f t="shared" si="191"/>
        <v>85.347</v>
      </c>
      <c r="AX225" s="30">
        <f t="shared" si="192"/>
        <v>73.575</v>
      </c>
      <c r="AY225" s="30">
        <f t="shared" si="193"/>
        <v>344.331</v>
      </c>
      <c r="AZ225" s="30">
        <f t="shared" si="194"/>
        <v>1088.91</v>
      </c>
      <c r="BA225" s="30">
        <f t="shared" si="195"/>
        <v>2.943</v>
      </c>
      <c r="BB225" s="30">
        <f t="shared" si="196"/>
        <v>0</v>
      </c>
      <c r="BC225" s="30">
        <f t="shared" si="197"/>
        <v>3952.4490000000005</v>
      </c>
      <c r="BD225" s="30">
        <f t="shared" si="198"/>
        <v>2154.276</v>
      </c>
      <c r="BE225" s="30">
        <f t="shared" si="199"/>
        <v>6106.725</v>
      </c>
      <c r="IQ225"/>
      <c r="IR225"/>
      <c r="IS225"/>
      <c r="IT225"/>
      <c r="IU225"/>
      <c r="IV225"/>
    </row>
    <row r="226" spans="1:256" s="30" customFormat="1" ht="12.75">
      <c r="A226" s="30">
        <v>206</v>
      </c>
      <c r="B226" s="31" t="s">
        <v>294</v>
      </c>
      <c r="C226" s="32">
        <v>1.78</v>
      </c>
      <c r="D226" s="33">
        <v>1.73</v>
      </c>
      <c r="E226" s="33"/>
      <c r="F226" s="33"/>
      <c r="G226" s="33"/>
      <c r="H226" s="33">
        <v>0.24</v>
      </c>
      <c r="I226" s="33"/>
      <c r="J226" s="33"/>
      <c r="K226" s="33">
        <v>4.7</v>
      </c>
      <c r="L226" s="34">
        <v>0.62</v>
      </c>
      <c r="M226" s="34">
        <v>0.61</v>
      </c>
      <c r="N226" s="33">
        <v>0.30000000000000004</v>
      </c>
      <c r="O226" s="33">
        <v>0.17</v>
      </c>
      <c r="P226" s="33">
        <v>0.29</v>
      </c>
      <c r="Q226" s="33">
        <v>0.25</v>
      </c>
      <c r="R226" s="33"/>
      <c r="S226" s="33">
        <v>3.7</v>
      </c>
      <c r="T226" s="33">
        <v>0.01</v>
      </c>
      <c r="U226" s="33"/>
      <c r="V226" s="30">
        <f t="shared" si="224"/>
        <v>14.399999999999997</v>
      </c>
      <c r="W226" s="30">
        <v>4.88</v>
      </c>
      <c r="X226" s="37">
        <f t="shared" si="225"/>
        <v>19.279999999999998</v>
      </c>
      <c r="Y226" s="38">
        <f t="shared" si="226"/>
        <v>5.690000000000003</v>
      </c>
      <c r="Z226" s="39">
        <v>20.09</v>
      </c>
      <c r="AA226" s="40">
        <f t="shared" si="227"/>
        <v>18.92241</v>
      </c>
      <c r="AB226" s="32">
        <v>17.97</v>
      </c>
      <c r="AC226" s="37">
        <f t="shared" si="228"/>
        <v>7.289927657206441</v>
      </c>
      <c r="AD226" s="41">
        <f t="shared" si="229"/>
        <v>1.0617040852618669</v>
      </c>
      <c r="AE226" s="40">
        <f t="shared" si="230"/>
        <v>-13.33829591473813</v>
      </c>
      <c r="AF226" s="40">
        <f t="shared" si="231"/>
        <v>-373.3257359577486</v>
      </c>
      <c r="AG226" s="30">
        <v>555.9</v>
      </c>
      <c r="AJ226" s="30">
        <f t="shared" si="178"/>
        <v>989.502</v>
      </c>
      <c r="AK226" s="30">
        <f t="shared" si="179"/>
        <v>961.707</v>
      </c>
      <c r="AL226" s="30">
        <f t="shared" si="180"/>
        <v>0</v>
      </c>
      <c r="AM226" s="30">
        <f t="shared" si="181"/>
        <v>0</v>
      </c>
      <c r="AN226" s="30">
        <f t="shared" si="182"/>
        <v>0</v>
      </c>
      <c r="AO226" s="30">
        <f t="shared" si="183"/>
        <v>133.416</v>
      </c>
      <c r="AP226" s="30">
        <f t="shared" si="184"/>
        <v>0</v>
      </c>
      <c r="AQ226" s="30">
        <f t="shared" si="185"/>
        <v>0</v>
      </c>
      <c r="AR226" s="30">
        <f t="shared" si="186"/>
        <v>2612.73</v>
      </c>
      <c r="AS226" s="30">
        <f t="shared" si="187"/>
        <v>344.65799999999996</v>
      </c>
      <c r="AT226" s="30">
        <f t="shared" si="188"/>
        <v>339.099</v>
      </c>
      <c r="AU226" s="30">
        <f t="shared" si="189"/>
        <v>166.77</v>
      </c>
      <c r="AV226" s="30">
        <f t="shared" si="190"/>
        <v>94.503</v>
      </c>
      <c r="AW226" s="30">
        <f t="shared" si="191"/>
        <v>161.21099999999998</v>
      </c>
      <c r="AX226" s="30">
        <f t="shared" si="192"/>
        <v>138.975</v>
      </c>
      <c r="AY226" s="30">
        <f t="shared" si="193"/>
        <v>0</v>
      </c>
      <c r="AZ226" s="30">
        <f t="shared" si="194"/>
        <v>2056.83</v>
      </c>
      <c r="BA226" s="30">
        <f t="shared" si="195"/>
        <v>5.559</v>
      </c>
      <c r="BB226" s="30">
        <f t="shared" si="196"/>
        <v>0</v>
      </c>
      <c r="BC226" s="30">
        <f t="shared" si="197"/>
        <v>8004.959999999998</v>
      </c>
      <c r="BD226" s="30">
        <f t="shared" si="198"/>
        <v>3163.0710000000017</v>
      </c>
      <c r="BE226" s="30">
        <f t="shared" si="199"/>
        <v>11168.030999999999</v>
      </c>
      <c r="IQ226"/>
      <c r="IR226"/>
      <c r="IS226"/>
      <c r="IT226"/>
      <c r="IU226"/>
      <c r="IV226"/>
    </row>
    <row r="227" spans="1:256" s="30" customFormat="1" ht="12.75">
      <c r="A227" s="30">
        <v>207</v>
      </c>
      <c r="B227" s="31" t="s">
        <v>295</v>
      </c>
      <c r="C227" s="32">
        <v>1.78</v>
      </c>
      <c r="D227" s="33">
        <v>1.73</v>
      </c>
      <c r="E227" s="33"/>
      <c r="F227" s="33"/>
      <c r="G227" s="33"/>
      <c r="H227" s="33">
        <v>0.24</v>
      </c>
      <c r="I227" s="33"/>
      <c r="J227" s="33"/>
      <c r="K227" s="33">
        <v>4.7</v>
      </c>
      <c r="L227" s="34">
        <v>0.62</v>
      </c>
      <c r="M227" s="34">
        <v>0.61</v>
      </c>
      <c r="N227" s="33">
        <v>0.30000000000000004</v>
      </c>
      <c r="O227" s="33">
        <v>0.17</v>
      </c>
      <c r="P227" s="33">
        <v>0.29</v>
      </c>
      <c r="Q227" s="33">
        <v>0.25</v>
      </c>
      <c r="R227" s="33"/>
      <c r="S227" s="33">
        <v>3.7</v>
      </c>
      <c r="T227" s="33">
        <v>0.01</v>
      </c>
      <c r="U227" s="33"/>
      <c r="V227" s="30">
        <f t="shared" si="224"/>
        <v>14.399999999999997</v>
      </c>
      <c r="W227" s="30">
        <v>4.12</v>
      </c>
      <c r="X227" s="37">
        <f t="shared" si="225"/>
        <v>18.519999999999996</v>
      </c>
      <c r="Y227" s="38">
        <f t="shared" si="226"/>
        <v>4.840000000000002</v>
      </c>
      <c r="Z227" s="39">
        <v>19.24</v>
      </c>
      <c r="AA227" s="40">
        <f t="shared" si="227"/>
        <v>18.12213</v>
      </c>
      <c r="AB227" s="32">
        <v>17.21</v>
      </c>
      <c r="AC227" s="37">
        <f t="shared" si="228"/>
        <v>7.611853573503757</v>
      </c>
      <c r="AD227" s="41">
        <f t="shared" si="229"/>
        <v>1.0616853537636028</v>
      </c>
      <c r="AE227" s="40">
        <f t="shared" si="230"/>
        <v>-13.338314646236395</v>
      </c>
      <c r="AF227" s="40">
        <f t="shared" si="231"/>
        <v>-423.74550112224256</v>
      </c>
      <c r="AG227" s="30">
        <v>547</v>
      </c>
      <c r="AJ227" s="30">
        <f t="shared" si="178"/>
        <v>973.66</v>
      </c>
      <c r="AK227" s="30">
        <f t="shared" si="179"/>
        <v>946.31</v>
      </c>
      <c r="AL227" s="30">
        <f t="shared" si="180"/>
        <v>0</v>
      </c>
      <c r="AM227" s="30">
        <f t="shared" si="181"/>
        <v>0</v>
      </c>
      <c r="AN227" s="30">
        <f t="shared" si="182"/>
        <v>0</v>
      </c>
      <c r="AO227" s="30">
        <f t="shared" si="183"/>
        <v>131.28</v>
      </c>
      <c r="AP227" s="30">
        <f t="shared" si="184"/>
        <v>0</v>
      </c>
      <c r="AQ227" s="30">
        <f t="shared" si="185"/>
        <v>0</v>
      </c>
      <c r="AR227" s="30">
        <f t="shared" si="186"/>
        <v>2570.9</v>
      </c>
      <c r="AS227" s="30">
        <f t="shared" si="187"/>
        <v>339.14</v>
      </c>
      <c r="AT227" s="30">
        <f t="shared" si="188"/>
        <v>333.67</v>
      </c>
      <c r="AU227" s="30">
        <f t="shared" si="189"/>
        <v>164.10000000000002</v>
      </c>
      <c r="AV227" s="30">
        <f t="shared" si="190"/>
        <v>92.99000000000001</v>
      </c>
      <c r="AW227" s="30">
        <f t="shared" si="191"/>
        <v>158.63</v>
      </c>
      <c r="AX227" s="30">
        <f t="shared" si="192"/>
        <v>136.75</v>
      </c>
      <c r="AY227" s="30">
        <f t="shared" si="193"/>
        <v>0</v>
      </c>
      <c r="AZ227" s="30">
        <f t="shared" si="194"/>
        <v>2023.9</v>
      </c>
      <c r="BA227" s="30">
        <f t="shared" si="195"/>
        <v>5.47</v>
      </c>
      <c r="BB227" s="30">
        <f t="shared" si="196"/>
        <v>0</v>
      </c>
      <c r="BC227" s="30">
        <f t="shared" si="197"/>
        <v>7876.799999999998</v>
      </c>
      <c r="BD227" s="30">
        <f t="shared" si="198"/>
        <v>2647.480000000001</v>
      </c>
      <c r="BE227" s="30">
        <f t="shared" si="199"/>
        <v>10524.279999999999</v>
      </c>
      <c r="IQ227"/>
      <c r="IR227"/>
      <c r="IS227"/>
      <c r="IT227"/>
      <c r="IU227"/>
      <c r="IV227"/>
    </row>
    <row r="228" spans="1:256" s="30" customFormat="1" ht="12.75">
      <c r="A228" s="30">
        <v>208</v>
      </c>
      <c r="B228" s="31" t="s">
        <v>296</v>
      </c>
      <c r="C228" s="32">
        <v>1.78</v>
      </c>
      <c r="D228" s="33">
        <v>1.73</v>
      </c>
      <c r="E228" s="33"/>
      <c r="F228" s="33"/>
      <c r="G228" s="33"/>
      <c r="H228" s="33">
        <v>0.24</v>
      </c>
      <c r="I228" s="33"/>
      <c r="J228" s="33"/>
      <c r="K228" s="33">
        <v>4.7</v>
      </c>
      <c r="L228" s="34">
        <v>0.62</v>
      </c>
      <c r="M228" s="34">
        <v>0.61</v>
      </c>
      <c r="N228" s="33">
        <v>0.30000000000000004</v>
      </c>
      <c r="O228" s="33">
        <v>0.17</v>
      </c>
      <c r="P228" s="33">
        <v>0.29</v>
      </c>
      <c r="Q228" s="33">
        <v>0.25</v>
      </c>
      <c r="R228" s="33"/>
      <c r="S228" s="33">
        <v>3.7</v>
      </c>
      <c r="T228" s="33">
        <v>0.01</v>
      </c>
      <c r="U228" s="33"/>
      <c r="V228" s="30">
        <f t="shared" si="224"/>
        <v>14.399999999999997</v>
      </c>
      <c r="W228" s="30">
        <v>4.12</v>
      </c>
      <c r="X228" s="37">
        <f t="shared" si="225"/>
        <v>18.519999999999996</v>
      </c>
      <c r="Y228" s="38">
        <f t="shared" si="226"/>
        <v>4.840000000000002</v>
      </c>
      <c r="Z228" s="39">
        <v>19.24</v>
      </c>
      <c r="AA228" s="40">
        <f t="shared" si="227"/>
        <v>18.12213</v>
      </c>
      <c r="AB228" s="32">
        <v>17.21</v>
      </c>
      <c r="AC228" s="37">
        <f t="shared" si="228"/>
        <v>7.611853573503757</v>
      </c>
      <c r="AD228" s="41">
        <f t="shared" si="229"/>
        <v>1.0616853537636028</v>
      </c>
      <c r="AE228" s="40">
        <f t="shared" si="230"/>
        <v>-13.338314646236395</v>
      </c>
      <c r="AF228" s="40">
        <f t="shared" si="231"/>
        <v>-423.74550112224256</v>
      </c>
      <c r="AG228" s="30">
        <v>649.8000000000001</v>
      </c>
      <c r="AJ228" s="30">
        <f t="shared" si="178"/>
        <v>1156.6440000000002</v>
      </c>
      <c r="AK228" s="30">
        <f t="shared" si="179"/>
        <v>1124.154</v>
      </c>
      <c r="AL228" s="30">
        <f t="shared" si="180"/>
        <v>0</v>
      </c>
      <c r="AM228" s="30">
        <f t="shared" si="181"/>
        <v>0</v>
      </c>
      <c r="AN228" s="30">
        <f t="shared" si="182"/>
        <v>0</v>
      </c>
      <c r="AO228" s="30">
        <f t="shared" si="183"/>
        <v>155.952</v>
      </c>
      <c r="AP228" s="30">
        <f t="shared" si="184"/>
        <v>0</v>
      </c>
      <c r="AQ228" s="30">
        <f t="shared" si="185"/>
        <v>0</v>
      </c>
      <c r="AR228" s="30">
        <f t="shared" si="186"/>
        <v>3054.0600000000004</v>
      </c>
      <c r="AS228" s="30">
        <f t="shared" si="187"/>
        <v>402.87600000000003</v>
      </c>
      <c r="AT228" s="30">
        <f t="shared" si="188"/>
        <v>396.37800000000004</v>
      </c>
      <c r="AU228" s="30">
        <f t="shared" si="189"/>
        <v>194.94000000000005</v>
      </c>
      <c r="AV228" s="30">
        <f t="shared" si="190"/>
        <v>110.46600000000002</v>
      </c>
      <c r="AW228" s="30">
        <f t="shared" si="191"/>
        <v>188.442</v>
      </c>
      <c r="AX228" s="30">
        <f t="shared" si="192"/>
        <v>162.45000000000002</v>
      </c>
      <c r="AY228" s="30">
        <f t="shared" si="193"/>
        <v>0</v>
      </c>
      <c r="AZ228" s="30">
        <f t="shared" si="194"/>
        <v>2404.26</v>
      </c>
      <c r="BA228" s="30">
        <f t="shared" si="195"/>
        <v>6.498000000000001</v>
      </c>
      <c r="BB228" s="30">
        <f t="shared" si="196"/>
        <v>0</v>
      </c>
      <c r="BC228" s="30">
        <f t="shared" si="197"/>
        <v>9357.119999999999</v>
      </c>
      <c r="BD228" s="30">
        <f t="shared" si="198"/>
        <v>3145.0320000000015</v>
      </c>
      <c r="BE228" s="30">
        <f t="shared" si="199"/>
        <v>12502.152</v>
      </c>
      <c r="IQ228"/>
      <c r="IR228"/>
      <c r="IS228"/>
      <c r="IT228"/>
      <c r="IU228"/>
      <c r="IV228"/>
    </row>
    <row r="229" spans="1:256" s="30" customFormat="1" ht="12.75">
      <c r="A229" s="30">
        <v>209</v>
      </c>
      <c r="B229" s="31" t="s">
        <v>297</v>
      </c>
      <c r="C229" s="32">
        <v>1.78</v>
      </c>
      <c r="D229" s="33">
        <v>1.73</v>
      </c>
      <c r="E229" s="33"/>
      <c r="F229" s="33"/>
      <c r="G229" s="33"/>
      <c r="H229" s="33">
        <v>0.24</v>
      </c>
      <c r="I229" s="33">
        <v>0.05</v>
      </c>
      <c r="J229" s="33"/>
      <c r="K229" s="33">
        <v>4.7</v>
      </c>
      <c r="L229" s="34">
        <v>0.62</v>
      </c>
      <c r="M229" s="34">
        <v>0.61</v>
      </c>
      <c r="N229" s="33">
        <v>0.30000000000000004</v>
      </c>
      <c r="O229" s="33">
        <v>0.17</v>
      </c>
      <c r="P229" s="33">
        <v>0.29</v>
      </c>
      <c r="Q229" s="33">
        <v>0.25</v>
      </c>
      <c r="R229" s="33"/>
      <c r="S229" s="33">
        <v>3.7</v>
      </c>
      <c r="T229" s="33">
        <v>0.01</v>
      </c>
      <c r="U229" s="33"/>
      <c r="V229" s="30">
        <f t="shared" si="224"/>
        <v>14.449999999999998</v>
      </c>
      <c r="W229" s="30">
        <v>4.82</v>
      </c>
      <c r="X229" s="37">
        <f t="shared" si="225"/>
        <v>19.269999999999996</v>
      </c>
      <c r="Y229" s="38">
        <f t="shared" si="226"/>
        <v>5.630000000000001</v>
      </c>
      <c r="Z229" s="40">
        <v>20.08</v>
      </c>
      <c r="AA229" s="40">
        <f t="shared" si="227"/>
        <v>18.91188</v>
      </c>
      <c r="AB229" s="32">
        <v>17.96</v>
      </c>
      <c r="AC229" s="37">
        <f t="shared" si="228"/>
        <v>7.293986636971028</v>
      </c>
      <c r="AD229" s="41">
        <f t="shared" si="229"/>
        <v>1.0617664663692874</v>
      </c>
      <c r="AE229" s="40">
        <f t="shared" si="230"/>
        <v>-13.38823353363071</v>
      </c>
      <c r="AF229" s="40">
        <f t="shared" si="231"/>
        <v>-377.7641811956579</v>
      </c>
      <c r="AG229" s="30">
        <v>734.5</v>
      </c>
      <c r="AH229" s="30" t="s">
        <v>139</v>
      </c>
      <c r="AJ229" s="30">
        <f t="shared" si="178"/>
        <v>1307.41</v>
      </c>
      <c r="AK229" s="30">
        <f t="shared" si="179"/>
        <v>1270.685</v>
      </c>
      <c r="AL229" s="30">
        <f t="shared" si="180"/>
        <v>0</v>
      </c>
      <c r="AM229" s="30">
        <f t="shared" si="181"/>
        <v>0</v>
      </c>
      <c r="AN229" s="30">
        <f t="shared" si="182"/>
        <v>0</v>
      </c>
      <c r="AO229" s="30">
        <f t="shared" si="183"/>
        <v>176.28</v>
      </c>
      <c r="AP229" s="30">
        <f t="shared" si="184"/>
        <v>36.725</v>
      </c>
      <c r="AQ229" s="30">
        <f t="shared" si="185"/>
        <v>0</v>
      </c>
      <c r="AR229" s="30">
        <f t="shared" si="186"/>
        <v>3452.15</v>
      </c>
      <c r="AS229" s="30">
        <f t="shared" si="187"/>
        <v>455.39</v>
      </c>
      <c r="AT229" s="30">
        <f t="shared" si="188"/>
        <v>448.045</v>
      </c>
      <c r="AU229" s="30">
        <f t="shared" si="189"/>
        <v>220.35000000000002</v>
      </c>
      <c r="AV229" s="30">
        <f t="shared" si="190"/>
        <v>124.86500000000001</v>
      </c>
      <c r="AW229" s="30">
        <f t="shared" si="191"/>
        <v>213.005</v>
      </c>
      <c r="AX229" s="30">
        <f t="shared" si="192"/>
        <v>183.625</v>
      </c>
      <c r="AY229" s="30">
        <f t="shared" si="193"/>
        <v>0</v>
      </c>
      <c r="AZ229" s="30">
        <f t="shared" si="194"/>
        <v>2717.65</v>
      </c>
      <c r="BA229" s="30">
        <f t="shared" si="195"/>
        <v>7.345</v>
      </c>
      <c r="BB229" s="30">
        <f t="shared" si="196"/>
        <v>0</v>
      </c>
      <c r="BC229" s="30">
        <f t="shared" si="197"/>
        <v>10613.524999999998</v>
      </c>
      <c r="BD229" s="30">
        <f t="shared" si="198"/>
        <v>4135.235000000001</v>
      </c>
      <c r="BE229" s="30">
        <f t="shared" si="199"/>
        <v>14748.759999999998</v>
      </c>
      <c r="IQ229"/>
      <c r="IR229"/>
      <c r="IS229"/>
      <c r="IT229"/>
      <c r="IU229"/>
      <c r="IV229"/>
    </row>
    <row r="230" spans="1:256" s="30" customFormat="1" ht="12.75">
      <c r="A230" s="30">
        <v>210</v>
      </c>
      <c r="B230" s="31" t="s">
        <v>298</v>
      </c>
      <c r="C230" s="32">
        <v>1.78</v>
      </c>
      <c r="D230" s="33">
        <v>1.73</v>
      </c>
      <c r="E230" s="33"/>
      <c r="F230" s="33"/>
      <c r="G230" s="33"/>
      <c r="H230" s="33">
        <v>0.24</v>
      </c>
      <c r="I230" s="33">
        <v>0.05</v>
      </c>
      <c r="J230" s="33"/>
      <c r="K230" s="33">
        <v>4.7</v>
      </c>
      <c r="L230" s="34">
        <v>0.62</v>
      </c>
      <c r="M230" s="34">
        <v>0.61</v>
      </c>
      <c r="N230" s="33">
        <v>0.30000000000000004</v>
      </c>
      <c r="O230" s="33">
        <v>0.17</v>
      </c>
      <c r="P230" s="33">
        <v>0.29</v>
      </c>
      <c r="Q230" s="33">
        <v>0.25</v>
      </c>
      <c r="R230" s="45">
        <v>1.17</v>
      </c>
      <c r="S230" s="33">
        <v>3.7</v>
      </c>
      <c r="T230" s="33">
        <v>0.01</v>
      </c>
      <c r="U230" s="33"/>
      <c r="V230" s="30">
        <f t="shared" si="224"/>
        <v>15.62</v>
      </c>
      <c r="W230" s="30">
        <v>3.77</v>
      </c>
      <c r="X230" s="37">
        <f t="shared" si="225"/>
        <v>19.39</v>
      </c>
      <c r="Y230" s="38">
        <f t="shared" si="226"/>
        <v>4.459999999999999</v>
      </c>
      <c r="Z230" s="39">
        <v>20.08</v>
      </c>
      <c r="AA230" s="40">
        <f t="shared" si="227"/>
        <v>18.91188</v>
      </c>
      <c r="AB230" s="32">
        <v>17.96</v>
      </c>
      <c r="AC230" s="37">
        <f t="shared" si="228"/>
        <v>7.9621380846325085</v>
      </c>
      <c r="AD230" s="41">
        <f t="shared" si="229"/>
        <v>1.0617664663692874</v>
      </c>
      <c r="AE230" s="40">
        <f t="shared" si="230"/>
        <v>-14.558233533630712</v>
      </c>
      <c r="AF230" s="40">
        <f t="shared" si="231"/>
        <v>-486.1600406798598</v>
      </c>
      <c r="AG230" s="30">
        <v>852.9</v>
      </c>
      <c r="AJ230" s="30">
        <f t="shared" si="178"/>
        <v>1518.162</v>
      </c>
      <c r="AK230" s="30">
        <f t="shared" si="179"/>
        <v>1475.517</v>
      </c>
      <c r="AL230" s="30">
        <f t="shared" si="180"/>
        <v>0</v>
      </c>
      <c r="AM230" s="30">
        <f t="shared" si="181"/>
        <v>0</v>
      </c>
      <c r="AN230" s="30">
        <f t="shared" si="182"/>
        <v>0</v>
      </c>
      <c r="AO230" s="30">
        <f t="shared" si="183"/>
        <v>204.696</v>
      </c>
      <c r="AP230" s="30">
        <f t="shared" si="184"/>
        <v>42.645</v>
      </c>
      <c r="AQ230" s="30">
        <f t="shared" si="185"/>
        <v>0</v>
      </c>
      <c r="AR230" s="30">
        <f t="shared" si="186"/>
        <v>4008.63</v>
      </c>
      <c r="AS230" s="30">
        <f t="shared" si="187"/>
        <v>528.798</v>
      </c>
      <c r="AT230" s="30">
        <f t="shared" si="188"/>
        <v>520.269</v>
      </c>
      <c r="AU230" s="30">
        <f t="shared" si="189"/>
        <v>255.87000000000003</v>
      </c>
      <c r="AV230" s="30">
        <f t="shared" si="190"/>
        <v>144.993</v>
      </c>
      <c r="AW230" s="30">
        <f t="shared" si="191"/>
        <v>247.34099999999998</v>
      </c>
      <c r="AX230" s="30">
        <f t="shared" si="192"/>
        <v>213.225</v>
      </c>
      <c r="AY230" s="30">
        <f t="shared" si="193"/>
        <v>997.8929999999999</v>
      </c>
      <c r="AZ230" s="30">
        <f t="shared" si="194"/>
        <v>3155.73</v>
      </c>
      <c r="BA230" s="30">
        <f t="shared" si="195"/>
        <v>8.529</v>
      </c>
      <c r="BB230" s="30">
        <f t="shared" si="196"/>
        <v>0</v>
      </c>
      <c r="BC230" s="30">
        <f t="shared" si="197"/>
        <v>13322.297999999999</v>
      </c>
      <c r="BD230" s="30">
        <f t="shared" si="198"/>
        <v>3803.9339999999993</v>
      </c>
      <c r="BE230" s="30">
        <f t="shared" si="199"/>
        <v>17126.231999999996</v>
      </c>
      <c r="IQ230"/>
      <c r="IR230"/>
      <c r="IS230"/>
      <c r="IT230"/>
      <c r="IU230"/>
      <c r="IV230"/>
    </row>
    <row r="231" spans="1:256" s="30" customFormat="1" ht="12.75">
      <c r="A231" s="30">
        <v>211</v>
      </c>
      <c r="B231" s="54" t="s">
        <v>299</v>
      </c>
      <c r="C231" s="32">
        <v>1.78</v>
      </c>
      <c r="D231" s="33">
        <v>1.73</v>
      </c>
      <c r="E231" s="33"/>
      <c r="F231" s="33"/>
      <c r="G231" s="33"/>
      <c r="H231" s="33">
        <v>0.24</v>
      </c>
      <c r="I231" s="33">
        <v>0.05</v>
      </c>
      <c r="J231" s="33"/>
      <c r="K231" s="33">
        <v>4.7</v>
      </c>
      <c r="L231" s="34">
        <v>0.62</v>
      </c>
      <c r="M231" s="34">
        <v>0.61</v>
      </c>
      <c r="N231" s="33">
        <v>0.30000000000000004</v>
      </c>
      <c r="O231" s="33">
        <v>0.17</v>
      </c>
      <c r="P231" s="33">
        <v>0.29</v>
      </c>
      <c r="Q231" s="33">
        <v>0.25</v>
      </c>
      <c r="R231" s="45">
        <v>1.17</v>
      </c>
      <c r="S231" s="33">
        <v>3.7</v>
      </c>
      <c r="T231" s="33">
        <v>0.01</v>
      </c>
      <c r="U231" s="33"/>
      <c r="V231" s="30">
        <f t="shared" si="224"/>
        <v>15.62</v>
      </c>
      <c r="W231" s="30">
        <v>3.71</v>
      </c>
      <c r="X231" s="37">
        <f t="shared" si="225"/>
        <v>19.33</v>
      </c>
      <c r="Y231" s="38">
        <f t="shared" si="226"/>
        <v>4.4</v>
      </c>
      <c r="Z231" s="39">
        <v>20.02</v>
      </c>
      <c r="AA231" s="40">
        <f t="shared" si="227"/>
        <v>18.8487</v>
      </c>
      <c r="AB231" s="32">
        <v>17.900000000000002</v>
      </c>
      <c r="AC231" s="37">
        <f t="shared" si="228"/>
        <v>7.988826815642436</v>
      </c>
      <c r="AD231" s="41">
        <f t="shared" si="229"/>
        <v>1.0621422167046002</v>
      </c>
      <c r="AE231" s="40">
        <f t="shared" si="230"/>
        <v>-14.557857783295399</v>
      </c>
      <c r="AF231" s="40">
        <f t="shared" si="231"/>
        <v>-492.3950884985283</v>
      </c>
      <c r="AG231" s="30">
        <v>788.9</v>
      </c>
      <c r="AJ231" s="30">
        <f t="shared" si="178"/>
        <v>1404.242</v>
      </c>
      <c r="AK231" s="30">
        <f t="shared" si="179"/>
        <v>1364.797</v>
      </c>
      <c r="AL231" s="30">
        <f t="shared" si="180"/>
        <v>0</v>
      </c>
      <c r="AM231" s="30">
        <f t="shared" si="181"/>
        <v>0</v>
      </c>
      <c r="AN231" s="30">
        <f t="shared" si="182"/>
        <v>0</v>
      </c>
      <c r="AO231" s="30">
        <f t="shared" si="183"/>
        <v>189.33599999999998</v>
      </c>
      <c r="AP231" s="30">
        <f t="shared" si="184"/>
        <v>39.445</v>
      </c>
      <c r="AQ231" s="30">
        <f t="shared" si="185"/>
        <v>0</v>
      </c>
      <c r="AR231" s="30">
        <f t="shared" si="186"/>
        <v>3707.83</v>
      </c>
      <c r="AS231" s="30">
        <f t="shared" si="187"/>
        <v>489.118</v>
      </c>
      <c r="AT231" s="30">
        <f t="shared" si="188"/>
        <v>481.229</v>
      </c>
      <c r="AU231" s="30">
        <f t="shared" si="189"/>
        <v>236.67000000000002</v>
      </c>
      <c r="AV231" s="30">
        <f t="shared" si="190"/>
        <v>134.113</v>
      </c>
      <c r="AW231" s="30">
        <f t="shared" si="191"/>
        <v>228.78099999999998</v>
      </c>
      <c r="AX231" s="30">
        <f t="shared" si="192"/>
        <v>197.225</v>
      </c>
      <c r="AY231" s="30">
        <f t="shared" si="193"/>
        <v>923.0129999999999</v>
      </c>
      <c r="AZ231" s="30">
        <f t="shared" si="194"/>
        <v>2918.93</v>
      </c>
      <c r="BA231" s="30">
        <f t="shared" si="195"/>
        <v>7.889</v>
      </c>
      <c r="BB231" s="30">
        <f t="shared" si="196"/>
        <v>0</v>
      </c>
      <c r="BC231" s="30">
        <f t="shared" si="197"/>
        <v>12322.617999999999</v>
      </c>
      <c r="BD231" s="30">
        <f t="shared" si="198"/>
        <v>3471.1600000000003</v>
      </c>
      <c r="BE231" s="30">
        <f t="shared" si="199"/>
        <v>15793.777999999998</v>
      </c>
      <c r="IQ231"/>
      <c r="IR231"/>
      <c r="IS231"/>
      <c r="IT231"/>
      <c r="IU231"/>
      <c r="IV231"/>
    </row>
    <row r="232" spans="1:256" s="30" customFormat="1" ht="12.75">
      <c r="A232" s="30">
        <v>212</v>
      </c>
      <c r="B232" s="54" t="s">
        <v>300</v>
      </c>
      <c r="C232" s="32">
        <v>1.78</v>
      </c>
      <c r="D232" s="33">
        <v>1.73</v>
      </c>
      <c r="E232" s="33"/>
      <c r="F232" s="33"/>
      <c r="G232" s="33"/>
      <c r="H232" s="33">
        <v>0.24</v>
      </c>
      <c r="I232" s="33">
        <v>0.05</v>
      </c>
      <c r="J232" s="33"/>
      <c r="K232" s="33">
        <v>4.7</v>
      </c>
      <c r="L232" s="34">
        <v>0.62</v>
      </c>
      <c r="M232" s="34">
        <v>0.61</v>
      </c>
      <c r="N232" s="33">
        <v>0.30000000000000004</v>
      </c>
      <c r="O232" s="33">
        <v>0.17</v>
      </c>
      <c r="P232" s="33">
        <v>0.29</v>
      </c>
      <c r="Q232" s="33">
        <v>0.25</v>
      </c>
      <c r="R232" s="45">
        <v>1.17</v>
      </c>
      <c r="S232" s="33">
        <v>3.7</v>
      </c>
      <c r="T232" s="33">
        <v>0.01</v>
      </c>
      <c r="U232" s="33"/>
      <c r="V232" s="30">
        <f t="shared" si="224"/>
        <v>15.62</v>
      </c>
      <c r="W232" s="30">
        <v>3.71</v>
      </c>
      <c r="X232" s="37">
        <f t="shared" si="225"/>
        <v>19.33</v>
      </c>
      <c r="Y232" s="38">
        <f t="shared" si="226"/>
        <v>4.4</v>
      </c>
      <c r="Z232" s="40">
        <v>20.02</v>
      </c>
      <c r="AA232" s="40">
        <f t="shared" si="227"/>
        <v>18.8487</v>
      </c>
      <c r="AB232" s="32">
        <v>17.900000000000002</v>
      </c>
      <c r="AC232" s="37">
        <f t="shared" si="228"/>
        <v>7.988826815642436</v>
      </c>
      <c r="AD232" s="41">
        <f t="shared" si="229"/>
        <v>1.0621422167046002</v>
      </c>
      <c r="AE232" s="40">
        <f t="shared" si="230"/>
        <v>-14.557857783295399</v>
      </c>
      <c r="AF232" s="40">
        <f t="shared" si="231"/>
        <v>-492.3950884985283</v>
      </c>
      <c r="AG232" s="30">
        <v>789.9</v>
      </c>
      <c r="AH232" s="30" t="s">
        <v>139</v>
      </c>
      <c r="AJ232" s="30">
        <f t="shared" si="178"/>
        <v>1406.022</v>
      </c>
      <c r="AK232" s="30">
        <f t="shared" si="179"/>
        <v>1366.527</v>
      </c>
      <c r="AL232" s="30">
        <f t="shared" si="180"/>
        <v>0</v>
      </c>
      <c r="AM232" s="30">
        <f t="shared" si="181"/>
        <v>0</v>
      </c>
      <c r="AN232" s="30">
        <f t="shared" si="182"/>
        <v>0</v>
      </c>
      <c r="AO232" s="30">
        <f t="shared" si="183"/>
        <v>189.576</v>
      </c>
      <c r="AP232" s="30">
        <f t="shared" si="184"/>
        <v>39.495000000000005</v>
      </c>
      <c r="AQ232" s="30">
        <f t="shared" si="185"/>
        <v>0</v>
      </c>
      <c r="AR232" s="30">
        <f t="shared" si="186"/>
        <v>3712.53</v>
      </c>
      <c r="AS232" s="30">
        <f t="shared" si="187"/>
        <v>489.738</v>
      </c>
      <c r="AT232" s="30">
        <f t="shared" si="188"/>
        <v>481.839</v>
      </c>
      <c r="AU232" s="30">
        <f t="shared" si="189"/>
        <v>236.97000000000003</v>
      </c>
      <c r="AV232" s="30">
        <f t="shared" si="190"/>
        <v>134.28300000000002</v>
      </c>
      <c r="AW232" s="30">
        <f t="shared" si="191"/>
        <v>229.07099999999997</v>
      </c>
      <c r="AX232" s="30">
        <f t="shared" si="192"/>
        <v>197.475</v>
      </c>
      <c r="AY232" s="30">
        <f t="shared" si="193"/>
        <v>924.1829999999999</v>
      </c>
      <c r="AZ232" s="30">
        <f t="shared" si="194"/>
        <v>2922.63</v>
      </c>
      <c r="BA232" s="30">
        <f t="shared" si="195"/>
        <v>7.899</v>
      </c>
      <c r="BB232" s="30">
        <f t="shared" si="196"/>
        <v>0</v>
      </c>
      <c r="BC232" s="30">
        <f t="shared" si="197"/>
        <v>12338.238</v>
      </c>
      <c r="BD232" s="30">
        <f t="shared" si="198"/>
        <v>3475.5600000000004</v>
      </c>
      <c r="BE232" s="30">
        <f t="shared" si="199"/>
        <v>15813.797999999999</v>
      </c>
      <c r="IQ232"/>
      <c r="IR232"/>
      <c r="IS232"/>
      <c r="IT232"/>
      <c r="IU232"/>
      <c r="IV232"/>
    </row>
    <row r="233" spans="1:256" s="42" customFormat="1" ht="12.75">
      <c r="A233" s="42">
        <v>213</v>
      </c>
      <c r="B233" s="59" t="s">
        <v>301</v>
      </c>
      <c r="C233" s="44">
        <v>1.78</v>
      </c>
      <c r="D233" s="33">
        <v>1.73</v>
      </c>
      <c r="E233" s="45"/>
      <c r="F233" s="45"/>
      <c r="G233" s="45"/>
      <c r="H233" s="45">
        <v>0.24</v>
      </c>
      <c r="I233" s="45"/>
      <c r="J233" s="45"/>
      <c r="K233" s="33">
        <v>4.7</v>
      </c>
      <c r="L233" s="34">
        <v>0.62</v>
      </c>
      <c r="M233" s="34">
        <v>0.61</v>
      </c>
      <c r="N233" s="33">
        <v>0.30000000000000004</v>
      </c>
      <c r="O233" s="45">
        <v>0.17</v>
      </c>
      <c r="P233" s="33">
        <v>0.29</v>
      </c>
      <c r="Q233" s="33">
        <v>0.25</v>
      </c>
      <c r="R233" s="45">
        <v>1.17</v>
      </c>
      <c r="S233" s="33">
        <v>3.7</v>
      </c>
      <c r="T233" s="45">
        <v>0.01</v>
      </c>
      <c r="U233" s="45"/>
      <c r="V233" s="42">
        <f t="shared" si="224"/>
        <v>15.569999999999999</v>
      </c>
      <c r="W233" s="42">
        <v>3.77</v>
      </c>
      <c r="X233" s="48">
        <f t="shared" si="225"/>
        <v>19.34</v>
      </c>
      <c r="Y233" s="38">
        <f t="shared" si="226"/>
        <v>4.460000000000003</v>
      </c>
      <c r="Z233" s="39">
        <v>20.03</v>
      </c>
      <c r="AA233" s="49">
        <f t="shared" si="227"/>
        <v>18.85923</v>
      </c>
      <c r="AB233" s="44">
        <v>17.91</v>
      </c>
      <c r="AC233" s="48">
        <f t="shared" si="228"/>
        <v>7.984366275823551</v>
      </c>
      <c r="AD233" s="41">
        <f t="shared" si="229"/>
        <v>1.062079416816063</v>
      </c>
      <c r="AE233" s="49">
        <f t="shared" si="230"/>
        <v>-14.507920583183935</v>
      </c>
      <c r="AF233" s="49">
        <f t="shared" si="231"/>
        <v>-484.8254796600513</v>
      </c>
      <c r="AG233" s="42">
        <v>549.6</v>
      </c>
      <c r="AJ233" s="30">
        <f t="shared" si="178"/>
        <v>978.288</v>
      </c>
      <c r="AK233" s="30">
        <f t="shared" si="179"/>
        <v>950.808</v>
      </c>
      <c r="AL233" s="30">
        <f t="shared" si="180"/>
        <v>0</v>
      </c>
      <c r="AM233" s="30">
        <f t="shared" si="181"/>
        <v>0</v>
      </c>
      <c r="AN233" s="30">
        <f t="shared" si="182"/>
        <v>0</v>
      </c>
      <c r="AO233" s="30">
        <f t="shared" si="183"/>
        <v>131.904</v>
      </c>
      <c r="AP233" s="30">
        <f t="shared" si="184"/>
        <v>0</v>
      </c>
      <c r="AQ233" s="30">
        <f t="shared" si="185"/>
        <v>0</v>
      </c>
      <c r="AR233" s="30">
        <f t="shared" si="186"/>
        <v>2583.1200000000003</v>
      </c>
      <c r="AS233" s="30">
        <f t="shared" si="187"/>
        <v>340.752</v>
      </c>
      <c r="AT233" s="30">
        <f t="shared" si="188"/>
        <v>335.25600000000003</v>
      </c>
      <c r="AU233" s="30">
        <f t="shared" si="189"/>
        <v>164.88000000000002</v>
      </c>
      <c r="AV233" s="30">
        <f t="shared" si="190"/>
        <v>93.43200000000002</v>
      </c>
      <c r="AW233" s="30">
        <f t="shared" si="191"/>
        <v>159.384</v>
      </c>
      <c r="AX233" s="30">
        <f t="shared" si="192"/>
        <v>137.4</v>
      </c>
      <c r="AY233" s="30">
        <f t="shared" si="193"/>
        <v>643.032</v>
      </c>
      <c r="AZ233" s="30">
        <f t="shared" si="194"/>
        <v>2033.5200000000002</v>
      </c>
      <c r="BA233" s="30">
        <f t="shared" si="195"/>
        <v>5.496</v>
      </c>
      <c r="BB233" s="30">
        <f t="shared" si="196"/>
        <v>0</v>
      </c>
      <c r="BC233" s="30">
        <f t="shared" si="197"/>
        <v>8557.271999999999</v>
      </c>
      <c r="BD233" s="30">
        <f t="shared" si="198"/>
        <v>2451.2160000000017</v>
      </c>
      <c r="BE233" s="30">
        <f t="shared" si="199"/>
        <v>11008.488000000001</v>
      </c>
      <c r="IQ233"/>
      <c r="IR233"/>
      <c r="IS233"/>
      <c r="IT233"/>
      <c r="IU233"/>
      <c r="IV233"/>
    </row>
    <row r="234" spans="1:256" s="42" customFormat="1" ht="12.75">
      <c r="A234" s="42">
        <v>214</v>
      </c>
      <c r="B234" s="59" t="s">
        <v>302</v>
      </c>
      <c r="C234" s="44">
        <v>1.78</v>
      </c>
      <c r="D234" s="33">
        <v>1.73</v>
      </c>
      <c r="E234" s="45"/>
      <c r="F234" s="45"/>
      <c r="G234" s="45"/>
      <c r="H234" s="45">
        <v>0.24</v>
      </c>
      <c r="I234" s="45">
        <v>0.05</v>
      </c>
      <c r="J234" s="45"/>
      <c r="K234" s="33">
        <v>4.7</v>
      </c>
      <c r="L234" s="34">
        <v>0.62</v>
      </c>
      <c r="M234" s="34">
        <v>0.61</v>
      </c>
      <c r="N234" s="33">
        <v>0.30000000000000004</v>
      </c>
      <c r="O234" s="45">
        <v>0.17</v>
      </c>
      <c r="P234" s="33">
        <v>0.29</v>
      </c>
      <c r="Q234" s="33">
        <v>0.25</v>
      </c>
      <c r="R234" s="45">
        <v>1.17</v>
      </c>
      <c r="S234" s="33">
        <v>3.7</v>
      </c>
      <c r="T234" s="45">
        <v>0.01</v>
      </c>
      <c r="U234" s="45"/>
      <c r="V234" s="42">
        <f t="shared" si="224"/>
        <v>15.62</v>
      </c>
      <c r="W234" s="42">
        <v>3.64</v>
      </c>
      <c r="X234" s="48">
        <f t="shared" si="225"/>
        <v>19.259999999999998</v>
      </c>
      <c r="Y234" s="38">
        <f t="shared" si="226"/>
        <v>4.3100000000000005</v>
      </c>
      <c r="Z234" s="39">
        <v>19.93</v>
      </c>
      <c r="AA234" s="49">
        <f t="shared" si="227"/>
        <v>18.774990000000003</v>
      </c>
      <c r="AB234" s="44">
        <v>17.830000000000002</v>
      </c>
      <c r="AC234" s="48">
        <f t="shared" si="228"/>
        <v>8.020190689848539</v>
      </c>
      <c r="AD234" s="41">
        <f t="shared" si="229"/>
        <v>1.0615185414213268</v>
      </c>
      <c r="AE234" s="49">
        <f t="shared" si="230"/>
        <v>-14.558481458578672</v>
      </c>
      <c r="AF234" s="49">
        <f t="shared" si="231"/>
        <v>-499.9582818290844</v>
      </c>
      <c r="AG234" s="42">
        <v>1369.7</v>
      </c>
      <c r="AJ234" s="30">
        <f t="shared" si="178"/>
        <v>2438.0660000000003</v>
      </c>
      <c r="AK234" s="30">
        <f t="shared" si="179"/>
        <v>2369.581</v>
      </c>
      <c r="AL234" s="30">
        <f t="shared" si="180"/>
        <v>0</v>
      </c>
      <c r="AM234" s="30">
        <f t="shared" si="181"/>
        <v>0</v>
      </c>
      <c r="AN234" s="30">
        <f t="shared" si="182"/>
        <v>0</v>
      </c>
      <c r="AO234" s="30">
        <f t="shared" si="183"/>
        <v>328.728</v>
      </c>
      <c r="AP234" s="30">
        <f t="shared" si="184"/>
        <v>68.485</v>
      </c>
      <c r="AQ234" s="30">
        <f t="shared" si="185"/>
        <v>0</v>
      </c>
      <c r="AR234" s="30">
        <f t="shared" si="186"/>
        <v>6437.59</v>
      </c>
      <c r="AS234" s="30">
        <f t="shared" si="187"/>
        <v>849.214</v>
      </c>
      <c r="AT234" s="30">
        <f t="shared" si="188"/>
        <v>835.517</v>
      </c>
      <c r="AU234" s="30">
        <f t="shared" si="189"/>
        <v>410.9100000000001</v>
      </c>
      <c r="AV234" s="30">
        <f t="shared" si="190"/>
        <v>232.84900000000002</v>
      </c>
      <c r="AW234" s="30">
        <f t="shared" si="191"/>
        <v>397.21299999999997</v>
      </c>
      <c r="AX234" s="30">
        <f t="shared" si="192"/>
        <v>342.425</v>
      </c>
      <c r="AY234" s="30">
        <f t="shared" si="193"/>
        <v>1602.549</v>
      </c>
      <c r="AZ234" s="30">
        <f t="shared" si="194"/>
        <v>5067.89</v>
      </c>
      <c r="BA234" s="30">
        <f t="shared" si="195"/>
        <v>13.697000000000001</v>
      </c>
      <c r="BB234" s="30">
        <f t="shared" si="196"/>
        <v>0</v>
      </c>
      <c r="BC234" s="30">
        <f t="shared" si="197"/>
        <v>21394.714</v>
      </c>
      <c r="BD234" s="30">
        <f t="shared" si="198"/>
        <v>5903.407000000001</v>
      </c>
      <c r="BE234" s="30">
        <f t="shared" si="199"/>
        <v>27298.121</v>
      </c>
      <c r="IQ234"/>
      <c r="IR234"/>
      <c r="IS234"/>
      <c r="IT234"/>
      <c r="IU234"/>
      <c r="IV234"/>
    </row>
    <row r="235" spans="1:256" s="42" customFormat="1" ht="12.75">
      <c r="A235" s="42">
        <v>215</v>
      </c>
      <c r="B235" s="59" t="s">
        <v>303</v>
      </c>
      <c r="C235" s="44">
        <v>1.78</v>
      </c>
      <c r="D235" s="33">
        <v>1.73</v>
      </c>
      <c r="E235" s="45"/>
      <c r="F235" s="45"/>
      <c r="G235" s="45"/>
      <c r="H235" s="45">
        <v>0.24</v>
      </c>
      <c r="I235" s="45"/>
      <c r="J235" s="45"/>
      <c r="K235" s="33">
        <v>4.7</v>
      </c>
      <c r="L235" s="34">
        <v>0.62</v>
      </c>
      <c r="M235" s="34">
        <v>0.61</v>
      </c>
      <c r="N235" s="33">
        <v>0.30000000000000004</v>
      </c>
      <c r="O235" s="45">
        <v>0.17</v>
      </c>
      <c r="P235" s="33">
        <v>0.29</v>
      </c>
      <c r="Q235" s="33">
        <v>0.25</v>
      </c>
      <c r="R235" s="45">
        <v>1.17</v>
      </c>
      <c r="S235" s="33">
        <v>3.7</v>
      </c>
      <c r="T235" s="45">
        <v>0.01</v>
      </c>
      <c r="U235" s="45"/>
      <c r="V235" s="42">
        <f t="shared" si="224"/>
        <v>15.569999999999999</v>
      </c>
      <c r="W235" s="42">
        <v>3.7</v>
      </c>
      <c r="X235" s="48">
        <f t="shared" si="225"/>
        <v>19.27</v>
      </c>
      <c r="Y235" s="38">
        <f t="shared" si="226"/>
        <v>4.380000000000001</v>
      </c>
      <c r="Z235" s="39">
        <v>19.95</v>
      </c>
      <c r="AA235" s="49">
        <f t="shared" si="227"/>
        <v>18.785519999999998</v>
      </c>
      <c r="AB235" s="44">
        <v>17.84</v>
      </c>
      <c r="AC235" s="48">
        <f t="shared" si="228"/>
        <v>8.015695067264584</v>
      </c>
      <c r="AD235" s="41">
        <f t="shared" si="229"/>
        <v>1.0619881696114881</v>
      </c>
      <c r="AE235" s="49">
        <f t="shared" si="230"/>
        <v>-14.50801183038851</v>
      </c>
      <c r="AF235" s="49">
        <f t="shared" si="231"/>
        <v>-492.10842784833807</v>
      </c>
      <c r="AG235" s="42">
        <v>554</v>
      </c>
      <c r="AJ235" s="30">
        <f t="shared" si="178"/>
        <v>986.12</v>
      </c>
      <c r="AK235" s="30">
        <f t="shared" si="179"/>
        <v>958.42</v>
      </c>
      <c r="AL235" s="30">
        <f t="shared" si="180"/>
        <v>0</v>
      </c>
      <c r="AM235" s="30">
        <f t="shared" si="181"/>
        <v>0</v>
      </c>
      <c r="AN235" s="30">
        <f t="shared" si="182"/>
        <v>0</v>
      </c>
      <c r="AO235" s="30">
        <f t="shared" si="183"/>
        <v>132.96</v>
      </c>
      <c r="AP235" s="30">
        <f t="shared" si="184"/>
        <v>0</v>
      </c>
      <c r="AQ235" s="30">
        <f t="shared" si="185"/>
        <v>0</v>
      </c>
      <c r="AR235" s="30">
        <f t="shared" si="186"/>
        <v>2603.8</v>
      </c>
      <c r="AS235" s="30">
        <f t="shared" si="187"/>
        <v>343.48</v>
      </c>
      <c r="AT235" s="30">
        <f t="shared" si="188"/>
        <v>337.94</v>
      </c>
      <c r="AU235" s="30">
        <f t="shared" si="189"/>
        <v>166.20000000000002</v>
      </c>
      <c r="AV235" s="30">
        <f t="shared" si="190"/>
        <v>94.18</v>
      </c>
      <c r="AW235" s="30">
        <f t="shared" si="191"/>
        <v>160.66</v>
      </c>
      <c r="AX235" s="30">
        <f t="shared" si="192"/>
        <v>138.5</v>
      </c>
      <c r="AY235" s="30">
        <f t="shared" si="193"/>
        <v>648.18</v>
      </c>
      <c r="AZ235" s="30">
        <f t="shared" si="194"/>
        <v>2049.8</v>
      </c>
      <c r="BA235" s="30">
        <f t="shared" si="195"/>
        <v>5.54</v>
      </c>
      <c r="BB235" s="30">
        <f t="shared" si="196"/>
        <v>0</v>
      </c>
      <c r="BC235" s="30">
        <f t="shared" si="197"/>
        <v>8625.779999999999</v>
      </c>
      <c r="BD235" s="30">
        <f t="shared" si="198"/>
        <v>2426.5200000000004</v>
      </c>
      <c r="BE235" s="30">
        <f t="shared" si="199"/>
        <v>11052.3</v>
      </c>
      <c r="IQ235"/>
      <c r="IR235"/>
      <c r="IS235"/>
      <c r="IT235"/>
      <c r="IU235"/>
      <c r="IV235"/>
    </row>
    <row r="236" spans="1:256" s="42" customFormat="1" ht="12.75">
      <c r="A236" s="42">
        <v>216</v>
      </c>
      <c r="B236" s="59" t="s">
        <v>304</v>
      </c>
      <c r="C236" s="44">
        <v>1.78</v>
      </c>
      <c r="D236" s="33">
        <v>1.73</v>
      </c>
      <c r="E236" s="45"/>
      <c r="F236" s="45"/>
      <c r="G236" s="45"/>
      <c r="H236" s="45">
        <v>0.24</v>
      </c>
      <c r="I236" s="45"/>
      <c r="J236" s="45"/>
      <c r="K236" s="33">
        <v>4.7</v>
      </c>
      <c r="L236" s="34">
        <v>0.62</v>
      </c>
      <c r="M236" s="34">
        <v>0.61</v>
      </c>
      <c r="N236" s="33">
        <v>0.30000000000000004</v>
      </c>
      <c r="O236" s="45">
        <v>0.17</v>
      </c>
      <c r="P236" s="33">
        <v>0.29</v>
      </c>
      <c r="Q236" s="33">
        <v>0.25</v>
      </c>
      <c r="R236" s="45">
        <v>1.17</v>
      </c>
      <c r="S236" s="33">
        <v>3.7</v>
      </c>
      <c r="T236" s="45">
        <v>0.01</v>
      </c>
      <c r="U236" s="45"/>
      <c r="V236" s="42">
        <f t="shared" si="224"/>
        <v>15.569999999999999</v>
      </c>
      <c r="W236" s="42">
        <v>3.7</v>
      </c>
      <c r="X236" s="48">
        <f t="shared" si="225"/>
        <v>19.27</v>
      </c>
      <c r="Y236" s="38">
        <f t="shared" si="226"/>
        <v>4.380000000000001</v>
      </c>
      <c r="Z236" s="40">
        <v>19.95</v>
      </c>
      <c r="AA236" s="49">
        <f t="shared" si="227"/>
        <v>18.785519999999998</v>
      </c>
      <c r="AB236" s="44">
        <v>17.84</v>
      </c>
      <c r="AC236" s="48">
        <f t="shared" si="228"/>
        <v>8.015695067264584</v>
      </c>
      <c r="AD236" s="41">
        <f t="shared" si="229"/>
        <v>1.0619881696114881</v>
      </c>
      <c r="AE236" s="49">
        <f t="shared" si="230"/>
        <v>-14.50801183038851</v>
      </c>
      <c r="AF236" s="49">
        <f t="shared" si="231"/>
        <v>-492.10842784833807</v>
      </c>
      <c r="AG236" s="42">
        <v>539.1</v>
      </c>
      <c r="AH236" s="42" t="s">
        <v>139</v>
      </c>
      <c r="AJ236" s="30">
        <f t="shared" si="178"/>
        <v>959.5980000000001</v>
      </c>
      <c r="AK236" s="30">
        <f t="shared" si="179"/>
        <v>932.643</v>
      </c>
      <c r="AL236" s="30">
        <f t="shared" si="180"/>
        <v>0</v>
      </c>
      <c r="AM236" s="30">
        <f t="shared" si="181"/>
        <v>0</v>
      </c>
      <c r="AN236" s="30">
        <f t="shared" si="182"/>
        <v>0</v>
      </c>
      <c r="AO236" s="30">
        <f t="shared" si="183"/>
        <v>129.38400000000001</v>
      </c>
      <c r="AP236" s="30">
        <f t="shared" si="184"/>
        <v>0</v>
      </c>
      <c r="AQ236" s="30">
        <f t="shared" si="185"/>
        <v>0</v>
      </c>
      <c r="AR236" s="30">
        <f t="shared" si="186"/>
        <v>2533.77</v>
      </c>
      <c r="AS236" s="30">
        <f t="shared" si="187"/>
        <v>334.242</v>
      </c>
      <c r="AT236" s="30">
        <f t="shared" si="188"/>
        <v>328.851</v>
      </c>
      <c r="AU236" s="30">
        <f t="shared" si="189"/>
        <v>161.73000000000002</v>
      </c>
      <c r="AV236" s="30">
        <f t="shared" si="190"/>
        <v>91.647</v>
      </c>
      <c r="AW236" s="30">
        <f t="shared" si="191"/>
        <v>156.339</v>
      </c>
      <c r="AX236" s="30">
        <f t="shared" si="192"/>
        <v>134.775</v>
      </c>
      <c r="AY236" s="30">
        <f t="shared" si="193"/>
        <v>630.747</v>
      </c>
      <c r="AZ236" s="30">
        <f t="shared" si="194"/>
        <v>1994.67</v>
      </c>
      <c r="BA236" s="30">
        <f t="shared" si="195"/>
        <v>5.391</v>
      </c>
      <c r="BB236" s="30">
        <f t="shared" si="196"/>
        <v>0</v>
      </c>
      <c r="BC236" s="30">
        <f t="shared" si="197"/>
        <v>8393.787</v>
      </c>
      <c r="BD236" s="30">
        <f t="shared" si="198"/>
        <v>2361.2580000000007</v>
      </c>
      <c r="BE236" s="30">
        <f t="shared" si="199"/>
        <v>10755.045</v>
      </c>
      <c r="IQ236"/>
      <c r="IR236"/>
      <c r="IS236"/>
      <c r="IT236"/>
      <c r="IU236"/>
      <c r="IV236"/>
    </row>
    <row r="237" spans="1:256" s="42" customFormat="1" ht="12.75">
      <c r="A237" s="42">
        <v>217</v>
      </c>
      <c r="B237" s="59" t="s">
        <v>305</v>
      </c>
      <c r="C237" s="44">
        <v>1.78</v>
      </c>
      <c r="D237" s="33">
        <v>1.73</v>
      </c>
      <c r="E237" s="45"/>
      <c r="F237" s="45"/>
      <c r="G237" s="45"/>
      <c r="H237" s="45">
        <v>0.24</v>
      </c>
      <c r="I237" s="45"/>
      <c r="J237" s="45"/>
      <c r="K237" s="33">
        <v>4.7</v>
      </c>
      <c r="L237" s="34">
        <v>0.62</v>
      </c>
      <c r="M237" s="34">
        <v>0.61</v>
      </c>
      <c r="N237" s="33">
        <v>0.30000000000000004</v>
      </c>
      <c r="O237" s="45">
        <v>0.17</v>
      </c>
      <c r="P237" s="33">
        <v>0.29</v>
      </c>
      <c r="Q237" s="33">
        <v>0.25</v>
      </c>
      <c r="R237" s="45">
        <v>1.17</v>
      </c>
      <c r="S237" s="33">
        <v>3.7</v>
      </c>
      <c r="T237" s="45">
        <v>0.01</v>
      </c>
      <c r="U237" s="45"/>
      <c r="V237" s="42">
        <f t="shared" si="224"/>
        <v>15.569999999999999</v>
      </c>
      <c r="W237" s="42">
        <v>3.7</v>
      </c>
      <c r="X237" s="48">
        <f t="shared" si="225"/>
        <v>19.27</v>
      </c>
      <c r="Y237" s="38">
        <f t="shared" si="226"/>
        <v>4.380000000000001</v>
      </c>
      <c r="Z237" s="39">
        <v>19.95</v>
      </c>
      <c r="AA237" s="49">
        <f t="shared" si="227"/>
        <v>18.785519999999998</v>
      </c>
      <c r="AB237" s="44">
        <v>17.84</v>
      </c>
      <c r="AC237" s="48">
        <f t="shared" si="228"/>
        <v>8.015695067264584</v>
      </c>
      <c r="AD237" s="41">
        <f t="shared" si="229"/>
        <v>1.0619881696114881</v>
      </c>
      <c r="AE237" s="49">
        <f t="shared" si="230"/>
        <v>-14.50801183038851</v>
      </c>
      <c r="AF237" s="49">
        <f t="shared" si="231"/>
        <v>-492.10842784833807</v>
      </c>
      <c r="AG237" s="42">
        <v>543.7</v>
      </c>
      <c r="AJ237" s="30">
        <f t="shared" si="178"/>
        <v>967.7860000000001</v>
      </c>
      <c r="AK237" s="30">
        <f t="shared" si="179"/>
        <v>940.6010000000001</v>
      </c>
      <c r="AL237" s="30">
        <f t="shared" si="180"/>
        <v>0</v>
      </c>
      <c r="AM237" s="30">
        <f t="shared" si="181"/>
        <v>0</v>
      </c>
      <c r="AN237" s="30">
        <f t="shared" si="182"/>
        <v>0</v>
      </c>
      <c r="AO237" s="30">
        <f t="shared" si="183"/>
        <v>130.488</v>
      </c>
      <c r="AP237" s="30">
        <f t="shared" si="184"/>
        <v>0</v>
      </c>
      <c r="AQ237" s="30">
        <f t="shared" si="185"/>
        <v>0</v>
      </c>
      <c r="AR237" s="30">
        <f t="shared" si="186"/>
        <v>2555.3900000000003</v>
      </c>
      <c r="AS237" s="30">
        <f t="shared" si="187"/>
        <v>337.09400000000005</v>
      </c>
      <c r="AT237" s="30">
        <f t="shared" si="188"/>
        <v>331.65700000000004</v>
      </c>
      <c r="AU237" s="30">
        <f t="shared" si="189"/>
        <v>163.11000000000004</v>
      </c>
      <c r="AV237" s="30">
        <f t="shared" si="190"/>
        <v>92.42900000000002</v>
      </c>
      <c r="AW237" s="30">
        <f t="shared" si="191"/>
        <v>157.673</v>
      </c>
      <c r="AX237" s="30">
        <f t="shared" si="192"/>
        <v>135.925</v>
      </c>
      <c r="AY237" s="30">
        <f t="shared" si="193"/>
        <v>636.129</v>
      </c>
      <c r="AZ237" s="30">
        <f t="shared" si="194"/>
        <v>2011.6900000000003</v>
      </c>
      <c r="BA237" s="30">
        <f t="shared" si="195"/>
        <v>5.437</v>
      </c>
      <c r="BB237" s="30">
        <f t="shared" si="196"/>
        <v>0</v>
      </c>
      <c r="BC237" s="30">
        <f t="shared" si="197"/>
        <v>8465.409</v>
      </c>
      <c r="BD237" s="30">
        <f t="shared" si="198"/>
        <v>2381.4060000000004</v>
      </c>
      <c r="BE237" s="30">
        <f t="shared" si="199"/>
        <v>10846.815</v>
      </c>
      <c r="IQ237"/>
      <c r="IR237"/>
      <c r="IS237"/>
      <c r="IT237"/>
      <c r="IU237"/>
      <c r="IV237"/>
    </row>
    <row r="238" spans="1:256" s="42" customFormat="1" ht="12.75">
      <c r="A238" s="42">
        <v>218</v>
      </c>
      <c r="B238" s="59" t="s">
        <v>306</v>
      </c>
      <c r="C238" s="44">
        <v>1.78</v>
      </c>
      <c r="D238" s="33">
        <v>1.73</v>
      </c>
      <c r="E238" s="45"/>
      <c r="F238" s="45"/>
      <c r="G238" s="45"/>
      <c r="H238" s="45">
        <v>0.24</v>
      </c>
      <c r="I238" s="45"/>
      <c r="J238" s="45"/>
      <c r="K238" s="33">
        <v>4.7</v>
      </c>
      <c r="L238" s="34">
        <v>0.62</v>
      </c>
      <c r="M238" s="34">
        <v>0.61</v>
      </c>
      <c r="N238" s="33">
        <v>0.30000000000000004</v>
      </c>
      <c r="O238" s="45">
        <v>0.17</v>
      </c>
      <c r="P238" s="33">
        <v>0.29</v>
      </c>
      <c r="Q238" s="33">
        <v>0.25</v>
      </c>
      <c r="R238" s="45">
        <v>1.17</v>
      </c>
      <c r="S238" s="33">
        <v>3.7</v>
      </c>
      <c r="T238" s="45">
        <v>0.01</v>
      </c>
      <c r="U238" s="45"/>
      <c r="V238" s="42">
        <f t="shared" si="224"/>
        <v>15.569999999999999</v>
      </c>
      <c r="W238" s="42">
        <v>3.7</v>
      </c>
      <c r="X238" s="48">
        <f t="shared" si="225"/>
        <v>19.27</v>
      </c>
      <c r="Y238" s="38">
        <f t="shared" si="226"/>
        <v>4.380000000000001</v>
      </c>
      <c r="Z238" s="39">
        <v>19.95</v>
      </c>
      <c r="AA238" s="49">
        <f t="shared" si="227"/>
        <v>18.785519999999998</v>
      </c>
      <c r="AB238" s="44">
        <v>17.84</v>
      </c>
      <c r="AC238" s="48">
        <f t="shared" si="228"/>
        <v>8.015695067264584</v>
      </c>
      <c r="AD238" s="41">
        <f t="shared" si="229"/>
        <v>1.0619881696114881</v>
      </c>
      <c r="AE238" s="49">
        <f t="shared" si="230"/>
        <v>-14.50801183038851</v>
      </c>
      <c r="AF238" s="49">
        <f t="shared" si="231"/>
        <v>-492.10842784833807</v>
      </c>
      <c r="AG238" s="42">
        <v>533</v>
      </c>
      <c r="AJ238" s="30">
        <f t="shared" si="178"/>
        <v>948.74</v>
      </c>
      <c r="AK238" s="30">
        <f t="shared" si="179"/>
        <v>922.09</v>
      </c>
      <c r="AL238" s="30">
        <f t="shared" si="180"/>
        <v>0</v>
      </c>
      <c r="AM238" s="30">
        <f t="shared" si="181"/>
        <v>0</v>
      </c>
      <c r="AN238" s="30">
        <f t="shared" si="182"/>
        <v>0</v>
      </c>
      <c r="AO238" s="30">
        <f t="shared" si="183"/>
        <v>127.92</v>
      </c>
      <c r="AP238" s="30">
        <f t="shared" si="184"/>
        <v>0</v>
      </c>
      <c r="AQ238" s="30">
        <f t="shared" si="185"/>
        <v>0</v>
      </c>
      <c r="AR238" s="30">
        <f t="shared" si="186"/>
        <v>2505.1</v>
      </c>
      <c r="AS238" s="30">
        <f t="shared" si="187"/>
        <v>330.46</v>
      </c>
      <c r="AT238" s="30">
        <f t="shared" si="188"/>
        <v>325.13</v>
      </c>
      <c r="AU238" s="30">
        <f t="shared" si="189"/>
        <v>159.90000000000003</v>
      </c>
      <c r="AV238" s="30">
        <f t="shared" si="190"/>
        <v>90.61</v>
      </c>
      <c r="AW238" s="30">
        <f t="shared" si="191"/>
        <v>154.57</v>
      </c>
      <c r="AX238" s="30">
        <f t="shared" si="192"/>
        <v>133.25</v>
      </c>
      <c r="AY238" s="30">
        <f t="shared" si="193"/>
        <v>623.61</v>
      </c>
      <c r="AZ238" s="30">
        <f t="shared" si="194"/>
        <v>1972.1000000000001</v>
      </c>
      <c r="BA238" s="30">
        <f t="shared" si="195"/>
        <v>5.33</v>
      </c>
      <c r="BB238" s="30">
        <f t="shared" si="196"/>
        <v>0</v>
      </c>
      <c r="BC238" s="30">
        <f t="shared" si="197"/>
        <v>8298.81</v>
      </c>
      <c r="BD238" s="30">
        <f t="shared" si="198"/>
        <v>2334.5400000000004</v>
      </c>
      <c r="BE238" s="30">
        <f t="shared" si="199"/>
        <v>10633.35</v>
      </c>
      <c r="IQ238"/>
      <c r="IR238"/>
      <c r="IS238"/>
      <c r="IT238"/>
      <c r="IU238"/>
      <c r="IV238"/>
    </row>
    <row r="239" spans="1:256" s="42" customFormat="1" ht="12.75">
      <c r="A239" s="42">
        <v>219</v>
      </c>
      <c r="B239" s="59" t="s">
        <v>307</v>
      </c>
      <c r="C239" s="44">
        <v>1.78</v>
      </c>
      <c r="D239" s="33">
        <v>1.73</v>
      </c>
      <c r="E239" s="45"/>
      <c r="F239" s="45"/>
      <c r="G239" s="45"/>
      <c r="H239" s="45">
        <v>0.24</v>
      </c>
      <c r="I239" s="45"/>
      <c r="J239" s="45"/>
      <c r="K239" s="33">
        <v>4.7</v>
      </c>
      <c r="L239" s="34">
        <v>0.62</v>
      </c>
      <c r="M239" s="34">
        <v>0.61</v>
      </c>
      <c r="N239" s="33">
        <v>0.30000000000000004</v>
      </c>
      <c r="O239" s="45">
        <v>0.17</v>
      </c>
      <c r="P239" s="33">
        <v>0.29</v>
      </c>
      <c r="Q239" s="33">
        <v>0.25</v>
      </c>
      <c r="R239" s="45">
        <v>1.17</v>
      </c>
      <c r="S239" s="33">
        <v>3.7</v>
      </c>
      <c r="T239" s="45">
        <v>0.01</v>
      </c>
      <c r="U239" s="45"/>
      <c r="V239" s="42">
        <f t="shared" si="224"/>
        <v>15.569999999999999</v>
      </c>
      <c r="W239" s="42">
        <v>3.7</v>
      </c>
      <c r="X239" s="48">
        <f t="shared" si="225"/>
        <v>19.27</v>
      </c>
      <c r="Y239" s="38">
        <f t="shared" si="226"/>
        <v>4.380000000000001</v>
      </c>
      <c r="Z239" s="39">
        <v>19.95</v>
      </c>
      <c r="AA239" s="49">
        <f t="shared" si="227"/>
        <v>18.785519999999998</v>
      </c>
      <c r="AB239" s="44">
        <v>17.84</v>
      </c>
      <c r="AC239" s="48">
        <f t="shared" si="228"/>
        <v>8.015695067264584</v>
      </c>
      <c r="AD239" s="41">
        <f t="shared" si="229"/>
        <v>1.0619881696114881</v>
      </c>
      <c r="AE239" s="49">
        <f t="shared" si="230"/>
        <v>-14.50801183038851</v>
      </c>
      <c r="AF239" s="49">
        <f t="shared" si="231"/>
        <v>-492.10842784833807</v>
      </c>
      <c r="AG239" s="42">
        <v>549.4</v>
      </c>
      <c r="AJ239" s="30">
        <f t="shared" si="178"/>
        <v>977.932</v>
      </c>
      <c r="AK239" s="30">
        <f t="shared" si="179"/>
        <v>950.462</v>
      </c>
      <c r="AL239" s="30">
        <f t="shared" si="180"/>
        <v>0</v>
      </c>
      <c r="AM239" s="30">
        <f t="shared" si="181"/>
        <v>0</v>
      </c>
      <c r="AN239" s="30">
        <f t="shared" si="182"/>
        <v>0</v>
      </c>
      <c r="AO239" s="30">
        <f t="shared" si="183"/>
        <v>131.856</v>
      </c>
      <c r="AP239" s="30">
        <f t="shared" si="184"/>
        <v>0</v>
      </c>
      <c r="AQ239" s="30">
        <f t="shared" si="185"/>
        <v>0</v>
      </c>
      <c r="AR239" s="30">
        <f t="shared" si="186"/>
        <v>2582.18</v>
      </c>
      <c r="AS239" s="30">
        <f t="shared" si="187"/>
        <v>340.628</v>
      </c>
      <c r="AT239" s="30">
        <f t="shared" si="188"/>
        <v>335.13399999999996</v>
      </c>
      <c r="AU239" s="30">
        <f t="shared" si="189"/>
        <v>164.82000000000002</v>
      </c>
      <c r="AV239" s="30">
        <f t="shared" si="190"/>
        <v>93.398</v>
      </c>
      <c r="AW239" s="30">
        <f t="shared" si="191"/>
        <v>159.326</v>
      </c>
      <c r="AX239" s="30">
        <f t="shared" si="192"/>
        <v>137.35</v>
      </c>
      <c r="AY239" s="30">
        <f t="shared" si="193"/>
        <v>642.7979999999999</v>
      </c>
      <c r="AZ239" s="30">
        <f t="shared" si="194"/>
        <v>2032.78</v>
      </c>
      <c r="BA239" s="30">
        <f t="shared" si="195"/>
        <v>5.494</v>
      </c>
      <c r="BB239" s="30">
        <f t="shared" si="196"/>
        <v>0</v>
      </c>
      <c r="BC239" s="30">
        <f t="shared" si="197"/>
        <v>8554.158</v>
      </c>
      <c r="BD239" s="30">
        <f t="shared" si="198"/>
        <v>2406.3720000000003</v>
      </c>
      <c r="BE239" s="30">
        <f t="shared" si="199"/>
        <v>10960.529999999999</v>
      </c>
      <c r="IQ239"/>
      <c r="IR239"/>
      <c r="IS239"/>
      <c r="IT239"/>
      <c r="IU239"/>
      <c r="IV239"/>
    </row>
    <row r="240" spans="1:256" s="42" customFormat="1" ht="12.75">
      <c r="A240" s="42">
        <v>220</v>
      </c>
      <c r="B240" s="59" t="s">
        <v>308</v>
      </c>
      <c r="C240" s="44">
        <v>1.78</v>
      </c>
      <c r="D240" s="33">
        <v>1.73</v>
      </c>
      <c r="E240" s="45"/>
      <c r="F240" s="45"/>
      <c r="G240" s="45"/>
      <c r="H240" s="45">
        <v>0.24</v>
      </c>
      <c r="I240" s="45"/>
      <c r="J240" s="45"/>
      <c r="K240" s="33">
        <v>4.7</v>
      </c>
      <c r="L240" s="34">
        <v>0.62</v>
      </c>
      <c r="M240" s="34">
        <v>0.61</v>
      </c>
      <c r="N240" s="33">
        <v>0.30000000000000004</v>
      </c>
      <c r="O240" s="45">
        <v>0.17</v>
      </c>
      <c r="P240" s="33">
        <v>0.29</v>
      </c>
      <c r="Q240" s="33">
        <v>0.25</v>
      </c>
      <c r="R240" s="45">
        <v>1.17</v>
      </c>
      <c r="S240" s="33">
        <v>3.7</v>
      </c>
      <c r="T240" s="45">
        <v>0.01</v>
      </c>
      <c r="U240" s="45"/>
      <c r="V240" s="42">
        <f t="shared" si="224"/>
        <v>15.569999999999999</v>
      </c>
      <c r="W240" s="42">
        <v>3.7</v>
      </c>
      <c r="X240" s="48">
        <f t="shared" si="225"/>
        <v>19.27</v>
      </c>
      <c r="Y240" s="38">
        <f t="shared" si="226"/>
        <v>4.380000000000001</v>
      </c>
      <c r="Z240" s="40">
        <v>19.95</v>
      </c>
      <c r="AA240" s="49">
        <f t="shared" si="227"/>
        <v>18.785519999999998</v>
      </c>
      <c r="AB240" s="44">
        <v>17.84</v>
      </c>
      <c r="AC240" s="48">
        <f t="shared" si="228"/>
        <v>8.015695067264584</v>
      </c>
      <c r="AD240" s="41">
        <f t="shared" si="229"/>
        <v>1.0619881696114881</v>
      </c>
      <c r="AE240" s="49">
        <f t="shared" si="230"/>
        <v>-14.50801183038851</v>
      </c>
      <c r="AF240" s="49">
        <f t="shared" si="231"/>
        <v>-492.10842784833807</v>
      </c>
      <c r="AG240" s="42">
        <v>534</v>
      </c>
      <c r="AH240" s="42" t="s">
        <v>139</v>
      </c>
      <c r="AJ240" s="30">
        <f t="shared" si="178"/>
        <v>950.52</v>
      </c>
      <c r="AK240" s="30">
        <f t="shared" si="179"/>
        <v>923.8199999999999</v>
      </c>
      <c r="AL240" s="30">
        <f t="shared" si="180"/>
        <v>0</v>
      </c>
      <c r="AM240" s="30">
        <f t="shared" si="181"/>
        <v>0</v>
      </c>
      <c r="AN240" s="30">
        <f t="shared" si="182"/>
        <v>0</v>
      </c>
      <c r="AO240" s="30">
        <f t="shared" si="183"/>
        <v>128.16</v>
      </c>
      <c r="AP240" s="30">
        <f t="shared" si="184"/>
        <v>0</v>
      </c>
      <c r="AQ240" s="30">
        <f t="shared" si="185"/>
        <v>0</v>
      </c>
      <c r="AR240" s="30">
        <f t="shared" si="186"/>
        <v>2509.8</v>
      </c>
      <c r="AS240" s="30">
        <f t="shared" si="187"/>
        <v>331.08</v>
      </c>
      <c r="AT240" s="30">
        <f t="shared" si="188"/>
        <v>325.74</v>
      </c>
      <c r="AU240" s="30">
        <f t="shared" si="189"/>
        <v>160.20000000000002</v>
      </c>
      <c r="AV240" s="30">
        <f t="shared" si="190"/>
        <v>90.78</v>
      </c>
      <c r="AW240" s="30">
        <f t="shared" si="191"/>
        <v>154.85999999999999</v>
      </c>
      <c r="AX240" s="30">
        <f t="shared" si="192"/>
        <v>133.5</v>
      </c>
      <c r="AY240" s="30">
        <f t="shared" si="193"/>
        <v>624.78</v>
      </c>
      <c r="AZ240" s="30">
        <f t="shared" si="194"/>
        <v>1975.8000000000002</v>
      </c>
      <c r="BA240" s="30">
        <f t="shared" si="195"/>
        <v>5.34</v>
      </c>
      <c r="BB240" s="30">
        <f t="shared" si="196"/>
        <v>0</v>
      </c>
      <c r="BC240" s="30">
        <f t="shared" si="197"/>
        <v>8314.38</v>
      </c>
      <c r="BD240" s="30">
        <f t="shared" si="198"/>
        <v>2338.9200000000005</v>
      </c>
      <c r="BE240" s="30">
        <f t="shared" si="199"/>
        <v>10653.3</v>
      </c>
      <c r="IQ240"/>
      <c r="IR240"/>
      <c r="IS240"/>
      <c r="IT240"/>
      <c r="IU240"/>
      <c r="IV240"/>
    </row>
    <row r="241" spans="1:256" s="42" customFormat="1" ht="12.75">
      <c r="A241" s="42">
        <v>221</v>
      </c>
      <c r="B241" s="43" t="s">
        <v>309</v>
      </c>
      <c r="C241" s="44">
        <v>1.78</v>
      </c>
      <c r="D241" s="33">
        <v>1.73</v>
      </c>
      <c r="E241" s="45"/>
      <c r="F241" s="45"/>
      <c r="G241" s="45"/>
      <c r="H241" s="45">
        <v>0.24</v>
      </c>
      <c r="I241" s="45"/>
      <c r="J241" s="45"/>
      <c r="K241" s="33">
        <v>4.7</v>
      </c>
      <c r="L241" s="34">
        <v>0.62</v>
      </c>
      <c r="M241" s="34">
        <v>0.61</v>
      </c>
      <c r="N241" s="33">
        <v>0.30000000000000004</v>
      </c>
      <c r="O241" s="45">
        <v>0.17</v>
      </c>
      <c r="P241" s="33">
        <v>0.29</v>
      </c>
      <c r="Q241" s="33">
        <v>0.25</v>
      </c>
      <c r="R241" s="45">
        <v>1.17</v>
      </c>
      <c r="S241" s="33">
        <v>3.7</v>
      </c>
      <c r="T241" s="45">
        <v>0.01</v>
      </c>
      <c r="U241" s="45"/>
      <c r="V241" s="42">
        <f t="shared" si="224"/>
        <v>15.569999999999999</v>
      </c>
      <c r="W241" s="42">
        <v>3.83</v>
      </c>
      <c r="X241" s="48">
        <f t="shared" si="225"/>
        <v>19.4</v>
      </c>
      <c r="Y241" s="38">
        <f t="shared" si="226"/>
        <v>4.520000000000001</v>
      </c>
      <c r="Z241" s="40">
        <v>20.09</v>
      </c>
      <c r="AA241" s="49">
        <f t="shared" si="227"/>
        <v>18.92241</v>
      </c>
      <c r="AB241" s="44">
        <v>17.97</v>
      </c>
      <c r="AC241" s="48">
        <f t="shared" si="228"/>
        <v>7.957707289927662</v>
      </c>
      <c r="AD241" s="41">
        <f t="shared" si="229"/>
        <v>1.0617040852618669</v>
      </c>
      <c r="AE241" s="49">
        <f t="shared" si="230"/>
        <v>-14.508295914738131</v>
      </c>
      <c r="AF241" s="49">
        <f t="shared" si="231"/>
        <v>-478.80668184694855</v>
      </c>
      <c r="AG241" s="42">
        <v>543.6</v>
      </c>
      <c r="AH241" s="42" t="s">
        <v>139</v>
      </c>
      <c r="AJ241" s="30">
        <f t="shared" si="178"/>
        <v>967.6080000000001</v>
      </c>
      <c r="AK241" s="30">
        <f t="shared" si="179"/>
        <v>940.428</v>
      </c>
      <c r="AL241" s="30">
        <f t="shared" si="180"/>
        <v>0</v>
      </c>
      <c r="AM241" s="30">
        <f t="shared" si="181"/>
        <v>0</v>
      </c>
      <c r="AN241" s="30">
        <f t="shared" si="182"/>
        <v>0</v>
      </c>
      <c r="AO241" s="30">
        <f t="shared" si="183"/>
        <v>130.464</v>
      </c>
      <c r="AP241" s="30">
        <f t="shared" si="184"/>
        <v>0</v>
      </c>
      <c r="AQ241" s="30">
        <f t="shared" si="185"/>
        <v>0</v>
      </c>
      <c r="AR241" s="30">
        <f t="shared" si="186"/>
        <v>2554.92</v>
      </c>
      <c r="AS241" s="30">
        <f t="shared" si="187"/>
        <v>337.03200000000004</v>
      </c>
      <c r="AT241" s="30">
        <f t="shared" si="188"/>
        <v>331.596</v>
      </c>
      <c r="AU241" s="30">
        <f t="shared" si="189"/>
        <v>163.08000000000004</v>
      </c>
      <c r="AV241" s="30">
        <f t="shared" si="190"/>
        <v>92.412</v>
      </c>
      <c r="AW241" s="30">
        <f t="shared" si="191"/>
        <v>157.644</v>
      </c>
      <c r="AX241" s="30">
        <f t="shared" si="192"/>
        <v>135.9</v>
      </c>
      <c r="AY241" s="30">
        <f t="shared" si="193"/>
        <v>636.012</v>
      </c>
      <c r="AZ241" s="30">
        <f t="shared" si="194"/>
        <v>2011.3200000000002</v>
      </c>
      <c r="BA241" s="30">
        <f t="shared" si="195"/>
        <v>5.436</v>
      </c>
      <c r="BB241" s="30">
        <f t="shared" si="196"/>
        <v>0</v>
      </c>
      <c r="BC241" s="30">
        <f t="shared" si="197"/>
        <v>8463.851999999999</v>
      </c>
      <c r="BD241" s="30">
        <f t="shared" si="198"/>
        <v>2457.072000000001</v>
      </c>
      <c r="BE241" s="30">
        <f t="shared" si="199"/>
        <v>10920.924</v>
      </c>
      <c r="IQ241"/>
      <c r="IR241"/>
      <c r="IS241"/>
      <c r="IT241"/>
      <c r="IU241"/>
      <c r="IV241"/>
    </row>
    <row r="242" spans="1:256" s="42" customFormat="1" ht="12.75">
      <c r="A242" s="42">
        <v>222</v>
      </c>
      <c r="B242" s="59" t="s">
        <v>310</v>
      </c>
      <c r="C242" s="44">
        <v>1.78</v>
      </c>
      <c r="D242" s="33">
        <v>1.73</v>
      </c>
      <c r="E242" s="45"/>
      <c r="F242" s="45"/>
      <c r="G242" s="45"/>
      <c r="H242" s="45">
        <v>0.24</v>
      </c>
      <c r="I242" s="45"/>
      <c r="J242" s="45"/>
      <c r="K242" s="33">
        <v>4.7</v>
      </c>
      <c r="L242" s="34">
        <v>0.62</v>
      </c>
      <c r="M242" s="34">
        <v>0.61</v>
      </c>
      <c r="N242" s="33">
        <v>0.30000000000000004</v>
      </c>
      <c r="O242" s="45">
        <v>0.17</v>
      </c>
      <c r="P242" s="33">
        <v>0.29</v>
      </c>
      <c r="Q242" s="33">
        <v>0.25</v>
      </c>
      <c r="R242" s="45">
        <v>1.17</v>
      </c>
      <c r="S242" s="33">
        <v>3.7</v>
      </c>
      <c r="T242" s="45">
        <v>0.01</v>
      </c>
      <c r="U242" s="45"/>
      <c r="V242" s="42">
        <f t="shared" si="224"/>
        <v>15.569999999999999</v>
      </c>
      <c r="W242" s="42">
        <v>3.77</v>
      </c>
      <c r="X242" s="48">
        <f t="shared" si="225"/>
        <v>19.34</v>
      </c>
      <c r="Y242" s="38">
        <f t="shared" si="226"/>
        <v>4.460000000000003</v>
      </c>
      <c r="Z242" s="40">
        <v>20.03</v>
      </c>
      <c r="AA242" s="49">
        <f t="shared" si="227"/>
        <v>18.85923</v>
      </c>
      <c r="AB242" s="44">
        <v>17.91</v>
      </c>
      <c r="AC242" s="48">
        <f t="shared" si="228"/>
        <v>7.984366275823551</v>
      </c>
      <c r="AD242" s="41">
        <f t="shared" si="229"/>
        <v>1.062079416816063</v>
      </c>
      <c r="AE242" s="49">
        <f t="shared" si="230"/>
        <v>-14.507920583183935</v>
      </c>
      <c r="AF242" s="49">
        <f t="shared" si="231"/>
        <v>-484.8254796600513</v>
      </c>
      <c r="AG242" s="42">
        <v>519.1</v>
      </c>
      <c r="AH242" s="42" t="s">
        <v>139</v>
      </c>
      <c r="AJ242" s="30">
        <f t="shared" si="178"/>
        <v>923.998</v>
      </c>
      <c r="AK242" s="30">
        <f t="shared" si="179"/>
        <v>898.043</v>
      </c>
      <c r="AL242" s="30">
        <f t="shared" si="180"/>
        <v>0</v>
      </c>
      <c r="AM242" s="30">
        <f t="shared" si="181"/>
        <v>0</v>
      </c>
      <c r="AN242" s="30">
        <f t="shared" si="182"/>
        <v>0</v>
      </c>
      <c r="AO242" s="30">
        <f t="shared" si="183"/>
        <v>124.584</v>
      </c>
      <c r="AP242" s="30">
        <f t="shared" si="184"/>
        <v>0</v>
      </c>
      <c r="AQ242" s="30">
        <f t="shared" si="185"/>
        <v>0</v>
      </c>
      <c r="AR242" s="30">
        <f t="shared" si="186"/>
        <v>2439.77</v>
      </c>
      <c r="AS242" s="30">
        <f t="shared" si="187"/>
        <v>321.842</v>
      </c>
      <c r="AT242" s="30">
        <f t="shared" si="188"/>
        <v>316.651</v>
      </c>
      <c r="AU242" s="30">
        <f t="shared" si="189"/>
        <v>155.73000000000002</v>
      </c>
      <c r="AV242" s="30">
        <f t="shared" si="190"/>
        <v>88.24700000000001</v>
      </c>
      <c r="AW242" s="30">
        <f t="shared" si="191"/>
        <v>150.539</v>
      </c>
      <c r="AX242" s="30">
        <f t="shared" si="192"/>
        <v>129.775</v>
      </c>
      <c r="AY242" s="30">
        <f t="shared" si="193"/>
        <v>607.347</v>
      </c>
      <c r="AZ242" s="30">
        <f t="shared" si="194"/>
        <v>1920.67</v>
      </c>
      <c r="BA242" s="30">
        <f t="shared" si="195"/>
        <v>5.191000000000001</v>
      </c>
      <c r="BB242" s="30">
        <f t="shared" si="196"/>
        <v>0</v>
      </c>
      <c r="BC242" s="30">
        <f t="shared" si="197"/>
        <v>8082.387</v>
      </c>
      <c r="BD242" s="30">
        <f t="shared" si="198"/>
        <v>2315.1860000000015</v>
      </c>
      <c r="BE242" s="30">
        <f t="shared" si="199"/>
        <v>10397.573</v>
      </c>
      <c r="IQ242"/>
      <c r="IR242"/>
      <c r="IS242"/>
      <c r="IT242"/>
      <c r="IU242"/>
      <c r="IV242"/>
    </row>
    <row r="243" spans="1:256" s="42" customFormat="1" ht="12.75">
      <c r="A243" s="42">
        <v>223</v>
      </c>
      <c r="B243" s="59" t="s">
        <v>311</v>
      </c>
      <c r="C243" s="44">
        <v>1.78</v>
      </c>
      <c r="D243" s="33">
        <v>1.73</v>
      </c>
      <c r="E243" s="45"/>
      <c r="F243" s="45"/>
      <c r="G243" s="45"/>
      <c r="H243" s="45">
        <v>0.24</v>
      </c>
      <c r="I243" s="45">
        <v>0.05</v>
      </c>
      <c r="J243" s="45"/>
      <c r="K243" s="33">
        <v>4.7</v>
      </c>
      <c r="L243" s="34">
        <v>0.62</v>
      </c>
      <c r="M243" s="34">
        <v>0.61</v>
      </c>
      <c r="N243" s="33">
        <v>0.30000000000000004</v>
      </c>
      <c r="O243" s="45">
        <v>0.17</v>
      </c>
      <c r="P243" s="33">
        <v>0.29</v>
      </c>
      <c r="Q243" s="33">
        <v>0.25</v>
      </c>
      <c r="R243" s="45">
        <v>1.17</v>
      </c>
      <c r="S243" s="33">
        <v>3.7</v>
      </c>
      <c r="T243" s="45">
        <v>0.01</v>
      </c>
      <c r="U243" s="45"/>
      <c r="V243" s="42">
        <f t="shared" si="224"/>
        <v>15.62</v>
      </c>
      <c r="W243" s="42">
        <v>3.71</v>
      </c>
      <c r="X243" s="48">
        <f t="shared" si="225"/>
        <v>19.33</v>
      </c>
      <c r="Y243" s="38">
        <f t="shared" si="226"/>
        <v>4.4</v>
      </c>
      <c r="Z243" s="39">
        <v>20.02</v>
      </c>
      <c r="AA243" s="49">
        <f t="shared" si="227"/>
        <v>18.8487</v>
      </c>
      <c r="AB243" s="44">
        <v>17.900000000000002</v>
      </c>
      <c r="AC243" s="48">
        <f t="shared" si="228"/>
        <v>7.988826815642436</v>
      </c>
      <c r="AD243" s="41">
        <f t="shared" si="229"/>
        <v>1.0621422167046002</v>
      </c>
      <c r="AE243" s="49">
        <f t="shared" si="230"/>
        <v>-14.557857783295399</v>
      </c>
      <c r="AF243" s="49">
        <f t="shared" si="231"/>
        <v>-492.3950884985283</v>
      </c>
      <c r="AG243" s="42">
        <v>3319.2</v>
      </c>
      <c r="AJ243" s="30">
        <f t="shared" si="178"/>
        <v>5908.1759999999995</v>
      </c>
      <c r="AK243" s="30">
        <f t="shared" si="179"/>
        <v>5742.215999999999</v>
      </c>
      <c r="AL243" s="30">
        <f t="shared" si="180"/>
        <v>0</v>
      </c>
      <c r="AM243" s="30">
        <f t="shared" si="181"/>
        <v>0</v>
      </c>
      <c r="AN243" s="30">
        <f t="shared" si="182"/>
        <v>0</v>
      </c>
      <c r="AO243" s="30">
        <f t="shared" si="183"/>
        <v>796.608</v>
      </c>
      <c r="AP243" s="30">
        <f t="shared" si="184"/>
        <v>165.96</v>
      </c>
      <c r="AQ243" s="30">
        <f t="shared" si="185"/>
        <v>0</v>
      </c>
      <c r="AR243" s="30">
        <f t="shared" si="186"/>
        <v>15600.24</v>
      </c>
      <c r="AS243" s="30">
        <f t="shared" si="187"/>
        <v>2057.904</v>
      </c>
      <c r="AT243" s="30">
        <f t="shared" si="188"/>
        <v>2024.7119999999998</v>
      </c>
      <c r="AU243" s="30">
        <f t="shared" si="189"/>
        <v>995.7600000000001</v>
      </c>
      <c r="AV243" s="30">
        <f t="shared" si="190"/>
        <v>564.264</v>
      </c>
      <c r="AW243" s="30">
        <f t="shared" si="191"/>
        <v>962.5679999999999</v>
      </c>
      <c r="AX243" s="30">
        <f t="shared" si="192"/>
        <v>829.8</v>
      </c>
      <c r="AY243" s="30">
        <f t="shared" si="193"/>
        <v>3883.4639999999995</v>
      </c>
      <c r="AZ243" s="30">
        <f t="shared" si="194"/>
        <v>12281.039999999999</v>
      </c>
      <c r="BA243" s="30">
        <f t="shared" si="195"/>
        <v>33.192</v>
      </c>
      <c r="BB243" s="30">
        <f t="shared" si="196"/>
        <v>0</v>
      </c>
      <c r="BC243" s="30">
        <f t="shared" si="197"/>
        <v>51845.903999999995</v>
      </c>
      <c r="BD243" s="30">
        <f t="shared" si="198"/>
        <v>14604.48</v>
      </c>
      <c r="BE243" s="30">
        <f t="shared" si="199"/>
        <v>66450.38399999999</v>
      </c>
      <c r="IQ243"/>
      <c r="IR243"/>
      <c r="IS243"/>
      <c r="IT243"/>
      <c r="IU243"/>
      <c r="IV243"/>
    </row>
    <row r="244" spans="1:256" s="42" customFormat="1" ht="12.75">
      <c r="A244" s="42">
        <v>224</v>
      </c>
      <c r="B244" s="59" t="s">
        <v>312</v>
      </c>
      <c r="C244" s="44">
        <v>1.78</v>
      </c>
      <c r="D244" s="33">
        <v>1.73</v>
      </c>
      <c r="E244" s="45"/>
      <c r="F244" s="45"/>
      <c r="G244" s="45"/>
      <c r="H244" s="45">
        <v>0.24</v>
      </c>
      <c r="I244" s="45">
        <v>0.05</v>
      </c>
      <c r="J244" s="45"/>
      <c r="K244" s="33">
        <v>4.7</v>
      </c>
      <c r="L244" s="34">
        <v>0.62</v>
      </c>
      <c r="M244" s="34">
        <v>0.61</v>
      </c>
      <c r="N244" s="33">
        <v>0.30000000000000004</v>
      </c>
      <c r="O244" s="45">
        <v>0.17</v>
      </c>
      <c r="P244" s="33">
        <v>0.29</v>
      </c>
      <c r="Q244" s="33">
        <v>0.25</v>
      </c>
      <c r="R244" s="45">
        <v>1.17</v>
      </c>
      <c r="S244" s="33">
        <v>3.7</v>
      </c>
      <c r="T244" s="45">
        <v>0.01</v>
      </c>
      <c r="U244" s="45"/>
      <c r="V244" s="42">
        <f t="shared" si="224"/>
        <v>15.62</v>
      </c>
      <c r="W244" s="42">
        <v>3.71</v>
      </c>
      <c r="X244" s="48">
        <f t="shared" si="225"/>
        <v>19.33</v>
      </c>
      <c r="Y244" s="38">
        <f t="shared" si="226"/>
        <v>4.4</v>
      </c>
      <c r="Z244" s="39">
        <v>20.02</v>
      </c>
      <c r="AA244" s="49">
        <f t="shared" si="227"/>
        <v>18.8487</v>
      </c>
      <c r="AB244" s="44">
        <v>17.900000000000002</v>
      </c>
      <c r="AC244" s="48">
        <f t="shared" si="228"/>
        <v>7.988826815642436</v>
      </c>
      <c r="AD244" s="41">
        <f t="shared" si="229"/>
        <v>1.0621422167046002</v>
      </c>
      <c r="AE244" s="49">
        <f t="shared" si="230"/>
        <v>-14.557857783295399</v>
      </c>
      <c r="AF244" s="49">
        <f t="shared" si="231"/>
        <v>-492.3950884985283</v>
      </c>
      <c r="AG244" s="42">
        <v>3293.2</v>
      </c>
      <c r="AJ244" s="30">
        <f t="shared" si="178"/>
        <v>5861.896</v>
      </c>
      <c r="AK244" s="30">
        <f t="shared" si="179"/>
        <v>5697.236</v>
      </c>
      <c r="AL244" s="30">
        <f t="shared" si="180"/>
        <v>0</v>
      </c>
      <c r="AM244" s="30">
        <f t="shared" si="181"/>
        <v>0</v>
      </c>
      <c r="AN244" s="30">
        <f t="shared" si="182"/>
        <v>0</v>
      </c>
      <c r="AO244" s="30">
        <f t="shared" si="183"/>
        <v>790.3679999999999</v>
      </c>
      <c r="AP244" s="30">
        <f t="shared" si="184"/>
        <v>164.66</v>
      </c>
      <c r="AQ244" s="30">
        <f t="shared" si="185"/>
        <v>0</v>
      </c>
      <c r="AR244" s="30">
        <f t="shared" si="186"/>
        <v>15478.039999999999</v>
      </c>
      <c r="AS244" s="30">
        <f t="shared" si="187"/>
        <v>2041.7839999999999</v>
      </c>
      <c r="AT244" s="30">
        <f t="shared" si="188"/>
        <v>2008.8519999999999</v>
      </c>
      <c r="AU244" s="30">
        <f t="shared" si="189"/>
        <v>987.96</v>
      </c>
      <c r="AV244" s="30">
        <f t="shared" si="190"/>
        <v>559.844</v>
      </c>
      <c r="AW244" s="30">
        <f t="shared" si="191"/>
        <v>955.0279999999999</v>
      </c>
      <c r="AX244" s="30">
        <f t="shared" si="192"/>
        <v>823.3</v>
      </c>
      <c r="AY244" s="30">
        <f t="shared" si="193"/>
        <v>3853.0439999999994</v>
      </c>
      <c r="AZ244" s="30">
        <f t="shared" si="194"/>
        <v>12184.84</v>
      </c>
      <c r="BA244" s="30">
        <f t="shared" si="195"/>
        <v>32.932</v>
      </c>
      <c r="BB244" s="30">
        <f t="shared" si="196"/>
        <v>0</v>
      </c>
      <c r="BC244" s="30">
        <f t="shared" si="197"/>
        <v>51439.78399999999</v>
      </c>
      <c r="BD244" s="30">
        <f t="shared" si="198"/>
        <v>14490.08</v>
      </c>
      <c r="BE244" s="30">
        <f t="shared" si="199"/>
        <v>65929.864</v>
      </c>
      <c r="IQ244"/>
      <c r="IR244"/>
      <c r="IS244"/>
      <c r="IT244"/>
      <c r="IU244"/>
      <c r="IV244"/>
    </row>
    <row r="245" spans="1:256" s="42" customFormat="1" ht="12.75">
      <c r="A245" s="42">
        <v>225</v>
      </c>
      <c r="B245" s="59" t="s">
        <v>313</v>
      </c>
      <c r="C245" s="44">
        <v>1.78</v>
      </c>
      <c r="D245" s="33">
        <v>1.73</v>
      </c>
      <c r="E245" s="45"/>
      <c r="F245" s="45"/>
      <c r="G245" s="45"/>
      <c r="H245" s="45">
        <v>0.24</v>
      </c>
      <c r="I245" s="45">
        <v>0.05</v>
      </c>
      <c r="J245" s="45"/>
      <c r="K245" s="33">
        <v>4.7</v>
      </c>
      <c r="L245" s="34">
        <v>0.62</v>
      </c>
      <c r="M245" s="34">
        <v>0.61</v>
      </c>
      <c r="N245" s="33">
        <v>0.30000000000000004</v>
      </c>
      <c r="O245" s="45">
        <v>0.17</v>
      </c>
      <c r="P245" s="33">
        <v>0.29</v>
      </c>
      <c r="Q245" s="33">
        <v>0.25</v>
      </c>
      <c r="R245" s="45">
        <v>1.17</v>
      </c>
      <c r="S245" s="33">
        <v>3.7</v>
      </c>
      <c r="T245" s="45">
        <v>0.01</v>
      </c>
      <c r="U245" s="45"/>
      <c r="V245" s="42">
        <f t="shared" si="224"/>
        <v>15.62</v>
      </c>
      <c r="W245" s="42">
        <v>3.71</v>
      </c>
      <c r="X245" s="48">
        <f t="shared" si="225"/>
        <v>19.33</v>
      </c>
      <c r="Y245" s="38">
        <f t="shared" si="226"/>
        <v>4.4</v>
      </c>
      <c r="Z245" s="39">
        <v>20.02</v>
      </c>
      <c r="AA245" s="49">
        <f t="shared" si="227"/>
        <v>18.8487</v>
      </c>
      <c r="AB245" s="44">
        <v>17.900000000000002</v>
      </c>
      <c r="AC245" s="48">
        <f t="shared" si="228"/>
        <v>7.988826815642436</v>
      </c>
      <c r="AD245" s="41">
        <f t="shared" si="229"/>
        <v>1.0621422167046002</v>
      </c>
      <c r="AE245" s="49">
        <f t="shared" si="230"/>
        <v>-14.557857783295399</v>
      </c>
      <c r="AF245" s="49">
        <f t="shared" si="231"/>
        <v>-492.3950884985283</v>
      </c>
      <c r="AG245" s="42">
        <v>3326.9</v>
      </c>
      <c r="AJ245" s="30">
        <f t="shared" si="178"/>
        <v>5921.8820000000005</v>
      </c>
      <c r="AK245" s="30">
        <f t="shared" si="179"/>
        <v>5755.537</v>
      </c>
      <c r="AL245" s="30">
        <f t="shared" si="180"/>
        <v>0</v>
      </c>
      <c r="AM245" s="30">
        <f t="shared" si="181"/>
        <v>0</v>
      </c>
      <c r="AN245" s="30">
        <f t="shared" si="182"/>
        <v>0</v>
      </c>
      <c r="AO245" s="30">
        <f t="shared" si="183"/>
        <v>798.456</v>
      </c>
      <c r="AP245" s="30">
        <f t="shared" si="184"/>
        <v>166.34500000000003</v>
      </c>
      <c r="AQ245" s="30">
        <f t="shared" si="185"/>
        <v>0</v>
      </c>
      <c r="AR245" s="30">
        <f t="shared" si="186"/>
        <v>15636.43</v>
      </c>
      <c r="AS245" s="30">
        <f t="shared" si="187"/>
        <v>2062.678</v>
      </c>
      <c r="AT245" s="30">
        <f t="shared" si="188"/>
        <v>2029.409</v>
      </c>
      <c r="AU245" s="30">
        <f t="shared" si="189"/>
        <v>998.0700000000002</v>
      </c>
      <c r="AV245" s="30">
        <f t="shared" si="190"/>
        <v>565.5730000000001</v>
      </c>
      <c r="AW245" s="30">
        <f t="shared" si="191"/>
        <v>964.8009999999999</v>
      </c>
      <c r="AX245" s="30">
        <f t="shared" si="192"/>
        <v>831.725</v>
      </c>
      <c r="AY245" s="30">
        <f t="shared" si="193"/>
        <v>3892.473</v>
      </c>
      <c r="AZ245" s="30">
        <f t="shared" si="194"/>
        <v>12309.53</v>
      </c>
      <c r="BA245" s="30">
        <f t="shared" si="195"/>
        <v>33.269</v>
      </c>
      <c r="BB245" s="30">
        <f t="shared" si="196"/>
        <v>0</v>
      </c>
      <c r="BC245" s="30">
        <f t="shared" si="197"/>
        <v>51966.178</v>
      </c>
      <c r="BD245" s="30">
        <f t="shared" si="198"/>
        <v>14638.360000000002</v>
      </c>
      <c r="BE245" s="30">
        <f t="shared" si="199"/>
        <v>66604.538</v>
      </c>
      <c r="IQ245"/>
      <c r="IR245"/>
      <c r="IS245"/>
      <c r="IT245"/>
      <c r="IU245"/>
      <c r="IV245"/>
    </row>
    <row r="246" spans="1:256" s="42" customFormat="1" ht="12.75">
      <c r="A246" s="42">
        <v>226</v>
      </c>
      <c r="B246" s="59" t="s">
        <v>314</v>
      </c>
      <c r="C246" s="44">
        <v>1.78</v>
      </c>
      <c r="D246" s="33">
        <v>1.73</v>
      </c>
      <c r="E246" s="45"/>
      <c r="F246" s="45"/>
      <c r="G246" s="45"/>
      <c r="H246" s="45">
        <v>0.24</v>
      </c>
      <c r="I246" s="45">
        <v>0.05</v>
      </c>
      <c r="J246" s="45"/>
      <c r="K246" s="33">
        <v>4.7</v>
      </c>
      <c r="L246" s="34">
        <v>0.62</v>
      </c>
      <c r="M246" s="34">
        <v>0.61</v>
      </c>
      <c r="N246" s="33">
        <v>0.30000000000000004</v>
      </c>
      <c r="O246" s="45">
        <v>0.17</v>
      </c>
      <c r="P246" s="33">
        <v>0.29</v>
      </c>
      <c r="Q246" s="33">
        <v>0.25</v>
      </c>
      <c r="R246" s="45">
        <v>1.17</v>
      </c>
      <c r="S246" s="33">
        <v>3.7</v>
      </c>
      <c r="T246" s="45">
        <v>0.01</v>
      </c>
      <c r="U246" s="45"/>
      <c r="V246" s="42">
        <f t="shared" si="224"/>
        <v>15.62</v>
      </c>
      <c r="W246" s="42">
        <v>3.71</v>
      </c>
      <c r="X246" s="48">
        <f t="shared" si="225"/>
        <v>19.33</v>
      </c>
      <c r="Y246" s="38">
        <f t="shared" si="226"/>
        <v>4.4</v>
      </c>
      <c r="Z246" s="39">
        <v>20.02</v>
      </c>
      <c r="AA246" s="49">
        <f t="shared" si="227"/>
        <v>18.8487</v>
      </c>
      <c r="AB246" s="44">
        <v>17.900000000000002</v>
      </c>
      <c r="AC246" s="48">
        <f t="shared" si="228"/>
        <v>7.988826815642436</v>
      </c>
      <c r="AD246" s="41">
        <f t="shared" si="229"/>
        <v>1.0621422167046002</v>
      </c>
      <c r="AE246" s="49">
        <f t="shared" si="230"/>
        <v>-14.557857783295399</v>
      </c>
      <c r="AF246" s="49">
        <f t="shared" si="231"/>
        <v>-492.3950884985283</v>
      </c>
      <c r="AG246" s="42">
        <v>4329.8</v>
      </c>
      <c r="AJ246" s="30">
        <f t="shared" si="178"/>
        <v>7707.044000000001</v>
      </c>
      <c r="AK246" s="30">
        <f t="shared" si="179"/>
        <v>7490.554</v>
      </c>
      <c r="AL246" s="30">
        <f t="shared" si="180"/>
        <v>0</v>
      </c>
      <c r="AM246" s="30">
        <f t="shared" si="181"/>
        <v>0</v>
      </c>
      <c r="AN246" s="30">
        <f t="shared" si="182"/>
        <v>0</v>
      </c>
      <c r="AO246" s="30">
        <f t="shared" si="183"/>
        <v>1039.152</v>
      </c>
      <c r="AP246" s="30">
        <f t="shared" si="184"/>
        <v>216.49</v>
      </c>
      <c r="AQ246" s="30">
        <f t="shared" si="185"/>
        <v>0</v>
      </c>
      <c r="AR246" s="30">
        <f t="shared" si="186"/>
        <v>20350.06</v>
      </c>
      <c r="AS246" s="30">
        <f t="shared" si="187"/>
        <v>2684.476</v>
      </c>
      <c r="AT246" s="30">
        <f t="shared" si="188"/>
        <v>2641.178</v>
      </c>
      <c r="AU246" s="30">
        <f t="shared" si="189"/>
        <v>1298.9400000000003</v>
      </c>
      <c r="AV246" s="30">
        <f t="shared" si="190"/>
        <v>736.066</v>
      </c>
      <c r="AW246" s="30">
        <f t="shared" si="191"/>
        <v>1255.642</v>
      </c>
      <c r="AX246" s="30">
        <f t="shared" si="192"/>
        <v>1082.45</v>
      </c>
      <c r="AY246" s="30">
        <f t="shared" si="193"/>
        <v>5065.866</v>
      </c>
      <c r="AZ246" s="30">
        <f t="shared" si="194"/>
        <v>16020.260000000002</v>
      </c>
      <c r="BA246" s="30">
        <f t="shared" si="195"/>
        <v>43.298</v>
      </c>
      <c r="BB246" s="30">
        <f t="shared" si="196"/>
        <v>0</v>
      </c>
      <c r="BC246" s="30">
        <f t="shared" si="197"/>
        <v>67631.476</v>
      </c>
      <c r="BD246" s="30">
        <f t="shared" si="198"/>
        <v>19051.120000000003</v>
      </c>
      <c r="BE246" s="30">
        <f t="shared" si="199"/>
        <v>86682.596</v>
      </c>
      <c r="IQ246"/>
      <c r="IR246"/>
      <c r="IS246"/>
      <c r="IT246"/>
      <c r="IU246"/>
      <c r="IV246"/>
    </row>
    <row r="247" spans="1:256" s="42" customFormat="1" ht="12.75">
      <c r="A247" s="42">
        <v>227</v>
      </c>
      <c r="B247" s="59" t="s">
        <v>315</v>
      </c>
      <c r="C247" s="44">
        <v>1.78</v>
      </c>
      <c r="D247" s="33">
        <v>1.73</v>
      </c>
      <c r="E247" s="45"/>
      <c r="F247" s="45"/>
      <c r="G247" s="45"/>
      <c r="H247" s="45">
        <v>0.24</v>
      </c>
      <c r="I247" s="45">
        <v>0.05</v>
      </c>
      <c r="J247" s="45"/>
      <c r="K247" s="33">
        <v>4.7</v>
      </c>
      <c r="L247" s="34">
        <v>0.62</v>
      </c>
      <c r="M247" s="34">
        <v>0.61</v>
      </c>
      <c r="N247" s="33">
        <v>0.30000000000000004</v>
      </c>
      <c r="O247" s="45">
        <v>0.17</v>
      </c>
      <c r="P247" s="33">
        <v>0.29</v>
      </c>
      <c r="Q247" s="33">
        <v>0.25</v>
      </c>
      <c r="R247" s="45">
        <v>1.17</v>
      </c>
      <c r="S247" s="33">
        <v>3.7</v>
      </c>
      <c r="T247" s="45">
        <v>0.01</v>
      </c>
      <c r="U247" s="45"/>
      <c r="V247" s="42">
        <f t="shared" si="224"/>
        <v>15.62</v>
      </c>
      <c r="W247" s="42">
        <v>3.71</v>
      </c>
      <c r="X247" s="48">
        <f t="shared" si="225"/>
        <v>19.33</v>
      </c>
      <c r="Y247" s="38">
        <f t="shared" si="226"/>
        <v>4.4</v>
      </c>
      <c r="Z247" s="39">
        <v>20.02</v>
      </c>
      <c r="AA247" s="49">
        <f t="shared" si="227"/>
        <v>18.8487</v>
      </c>
      <c r="AB247" s="44">
        <v>17.900000000000002</v>
      </c>
      <c r="AC247" s="48">
        <f t="shared" si="228"/>
        <v>7.988826815642436</v>
      </c>
      <c r="AD247" s="41">
        <f t="shared" si="229"/>
        <v>1.0621422167046002</v>
      </c>
      <c r="AE247" s="49">
        <f t="shared" si="230"/>
        <v>-14.557857783295399</v>
      </c>
      <c r="AF247" s="49">
        <f t="shared" si="231"/>
        <v>-492.3950884985283</v>
      </c>
      <c r="AG247" s="42">
        <v>4131.9</v>
      </c>
      <c r="AJ247" s="30">
        <f aca="true" t="shared" si="232" ref="AJ247:AJ310">C247*AG247</f>
        <v>7354.781999999999</v>
      </c>
      <c r="AK247" s="30">
        <f aca="true" t="shared" si="233" ref="AK247:AK310">D247*AG247</f>
        <v>7148.186999999999</v>
      </c>
      <c r="AL247" s="30">
        <f aca="true" t="shared" si="234" ref="AL247:AL310">E247*AG247</f>
        <v>0</v>
      </c>
      <c r="AM247" s="30">
        <f aca="true" t="shared" si="235" ref="AM247:AM310">F247*AG247</f>
        <v>0</v>
      </c>
      <c r="AN247" s="30">
        <f aca="true" t="shared" si="236" ref="AN247:AN310">G247*AG247</f>
        <v>0</v>
      </c>
      <c r="AO247" s="30">
        <f aca="true" t="shared" si="237" ref="AO247:AO310">H247*AG247</f>
        <v>991.6559999999998</v>
      </c>
      <c r="AP247" s="30">
        <f aca="true" t="shared" si="238" ref="AP247:AP310">I247*AG247</f>
        <v>206.595</v>
      </c>
      <c r="AQ247" s="30">
        <f aca="true" t="shared" si="239" ref="AQ247:AQ310">J247*AG247</f>
        <v>0</v>
      </c>
      <c r="AR247" s="30">
        <f aca="true" t="shared" si="240" ref="AR247:AR310">K247*AG247</f>
        <v>19419.93</v>
      </c>
      <c r="AS247" s="30">
        <f aca="true" t="shared" si="241" ref="AS247:AS310">L247*AG247</f>
        <v>2561.778</v>
      </c>
      <c r="AT247" s="30">
        <f aca="true" t="shared" si="242" ref="AT247:AT310">M247*AG247</f>
        <v>2520.459</v>
      </c>
      <c r="AU247" s="30">
        <f aca="true" t="shared" si="243" ref="AU247:AU310">N247*AG247</f>
        <v>1239.5700000000002</v>
      </c>
      <c r="AV247" s="30">
        <f aca="true" t="shared" si="244" ref="AV247:AV310">O247*AG247</f>
        <v>702.423</v>
      </c>
      <c r="AW247" s="30">
        <f aca="true" t="shared" si="245" ref="AW247:AW310">P247*AG247</f>
        <v>1198.2509999999997</v>
      </c>
      <c r="AX247" s="30">
        <f aca="true" t="shared" si="246" ref="AX247:AX310">Q247*AG247</f>
        <v>1032.975</v>
      </c>
      <c r="AY247" s="30">
        <f aca="true" t="shared" si="247" ref="AY247:AY310">R247*AG247</f>
        <v>4834.322999999999</v>
      </c>
      <c r="AZ247" s="30">
        <f aca="true" t="shared" si="248" ref="AZ247:AZ310">S247*AG247</f>
        <v>15288.029999999999</v>
      </c>
      <c r="BA247" s="30">
        <f aca="true" t="shared" si="249" ref="BA247:BA310">T247*AG247</f>
        <v>41.318999999999996</v>
      </c>
      <c r="BB247" s="30">
        <f aca="true" t="shared" si="250" ref="BB247:BB310">U247*AG247</f>
        <v>0</v>
      </c>
      <c r="BC247" s="30">
        <f aca="true" t="shared" si="251" ref="BC247:BC310">V247*AG247</f>
        <v>64540.27799999999</v>
      </c>
      <c r="BD247" s="30">
        <f aca="true" t="shared" si="252" ref="BD247:BD310">Y247*AG247</f>
        <v>18180.36</v>
      </c>
      <c r="BE247" s="30">
        <f aca="true" t="shared" si="253" ref="BE247:BE310">Z247*AG247</f>
        <v>82720.63799999999</v>
      </c>
      <c r="IQ247"/>
      <c r="IR247"/>
      <c r="IS247"/>
      <c r="IT247"/>
      <c r="IU247"/>
      <c r="IV247"/>
    </row>
    <row r="248" spans="1:256" s="42" customFormat="1" ht="12.75">
      <c r="A248" s="42">
        <v>228</v>
      </c>
      <c r="B248" s="59" t="s">
        <v>316</v>
      </c>
      <c r="C248" s="44">
        <v>1.78</v>
      </c>
      <c r="D248" s="33">
        <v>1.73</v>
      </c>
      <c r="E248" s="45"/>
      <c r="F248" s="45"/>
      <c r="G248" s="45"/>
      <c r="H248" s="45">
        <v>0.01</v>
      </c>
      <c r="I248" s="45">
        <v>0.05</v>
      </c>
      <c r="J248" s="45"/>
      <c r="K248" s="33">
        <v>4.7</v>
      </c>
      <c r="L248" s="34">
        <v>0.62</v>
      </c>
      <c r="M248" s="34">
        <v>0.61</v>
      </c>
      <c r="N248" s="33">
        <v>0.30000000000000004</v>
      </c>
      <c r="O248" s="45">
        <v>0.17</v>
      </c>
      <c r="P248" s="33">
        <v>0.29</v>
      </c>
      <c r="Q248" s="33">
        <v>0.25</v>
      </c>
      <c r="R248" s="45">
        <v>1.17</v>
      </c>
      <c r="S248" s="33">
        <v>3.7</v>
      </c>
      <c r="T248" s="45">
        <v>0.01</v>
      </c>
      <c r="U248" s="45"/>
      <c r="V248" s="42">
        <f t="shared" si="224"/>
        <v>15.389999999999999</v>
      </c>
      <c r="W248" s="42">
        <v>3.82</v>
      </c>
      <c r="X248" s="48">
        <f t="shared" si="225"/>
        <v>19.209999999999997</v>
      </c>
      <c r="Y248" s="38">
        <f t="shared" si="226"/>
        <v>4.49</v>
      </c>
      <c r="Z248" s="39">
        <v>19.88</v>
      </c>
      <c r="AA248" s="49">
        <f t="shared" si="227"/>
        <v>18.72234</v>
      </c>
      <c r="AB248" s="44">
        <v>17.78</v>
      </c>
      <c r="AC248" s="48">
        <f t="shared" si="228"/>
        <v>8.042744656917854</v>
      </c>
      <c r="AD248" s="41">
        <f t="shared" si="229"/>
        <v>1.061833082830458</v>
      </c>
      <c r="AE248" s="49">
        <f t="shared" si="230"/>
        <v>-14.32816691716954</v>
      </c>
      <c r="AF248" s="49">
        <f t="shared" si="231"/>
        <v>-475.08290359082565</v>
      </c>
      <c r="AG248" s="42">
        <v>3749.7</v>
      </c>
      <c r="AJ248" s="30">
        <f t="shared" si="232"/>
        <v>6674.465999999999</v>
      </c>
      <c r="AK248" s="30">
        <f t="shared" si="233"/>
        <v>6486.981</v>
      </c>
      <c r="AL248" s="30">
        <f t="shared" si="234"/>
        <v>0</v>
      </c>
      <c r="AM248" s="30">
        <f t="shared" si="235"/>
        <v>0</v>
      </c>
      <c r="AN248" s="30">
        <f t="shared" si="236"/>
        <v>0</v>
      </c>
      <c r="AO248" s="30">
        <f t="shared" si="237"/>
        <v>37.497</v>
      </c>
      <c r="AP248" s="30">
        <f t="shared" si="238"/>
        <v>187.485</v>
      </c>
      <c r="AQ248" s="30">
        <f t="shared" si="239"/>
        <v>0</v>
      </c>
      <c r="AR248" s="30">
        <f t="shared" si="240"/>
        <v>17623.59</v>
      </c>
      <c r="AS248" s="30">
        <f t="shared" si="241"/>
        <v>2324.814</v>
      </c>
      <c r="AT248" s="30">
        <f t="shared" si="242"/>
        <v>2287.317</v>
      </c>
      <c r="AU248" s="30">
        <f t="shared" si="243"/>
        <v>1124.91</v>
      </c>
      <c r="AV248" s="30">
        <f t="shared" si="244"/>
        <v>637.4490000000001</v>
      </c>
      <c r="AW248" s="30">
        <f t="shared" si="245"/>
        <v>1087.4129999999998</v>
      </c>
      <c r="AX248" s="30">
        <f t="shared" si="246"/>
        <v>937.425</v>
      </c>
      <c r="AY248" s="30">
        <f t="shared" si="247"/>
        <v>4387.148999999999</v>
      </c>
      <c r="AZ248" s="30">
        <f t="shared" si="248"/>
        <v>13873.89</v>
      </c>
      <c r="BA248" s="30">
        <f t="shared" si="249"/>
        <v>37.497</v>
      </c>
      <c r="BB248" s="30">
        <f t="shared" si="250"/>
        <v>0</v>
      </c>
      <c r="BC248" s="30">
        <f t="shared" si="251"/>
        <v>57707.882999999994</v>
      </c>
      <c r="BD248" s="30">
        <f t="shared" si="252"/>
        <v>16836.153</v>
      </c>
      <c r="BE248" s="30">
        <f t="shared" si="253"/>
        <v>74544.036</v>
      </c>
      <c r="IQ248"/>
      <c r="IR248"/>
      <c r="IS248"/>
      <c r="IT248"/>
      <c r="IU248"/>
      <c r="IV248"/>
    </row>
    <row r="249" spans="1:256" s="42" customFormat="1" ht="12.75">
      <c r="A249" s="42">
        <v>229</v>
      </c>
      <c r="B249" s="59" t="s">
        <v>317</v>
      </c>
      <c r="C249" s="44">
        <v>1.78</v>
      </c>
      <c r="D249" s="33">
        <v>1.73</v>
      </c>
      <c r="E249" s="45"/>
      <c r="F249" s="45"/>
      <c r="G249" s="45"/>
      <c r="H249" s="45">
        <v>0.01</v>
      </c>
      <c r="I249" s="45">
        <v>0.05</v>
      </c>
      <c r="J249" s="45"/>
      <c r="K249" s="33">
        <v>4.7</v>
      </c>
      <c r="L249" s="34">
        <v>0.62</v>
      </c>
      <c r="M249" s="34">
        <v>0.61</v>
      </c>
      <c r="N249" s="33">
        <v>0.30000000000000004</v>
      </c>
      <c r="O249" s="45">
        <v>0.17</v>
      </c>
      <c r="P249" s="33">
        <v>0.29</v>
      </c>
      <c r="Q249" s="33">
        <v>0.25</v>
      </c>
      <c r="R249" s="45">
        <v>1.17</v>
      </c>
      <c r="S249" s="33">
        <v>3.7</v>
      </c>
      <c r="T249" s="45">
        <v>0.01</v>
      </c>
      <c r="U249" s="45"/>
      <c r="V249" s="42">
        <f t="shared" si="224"/>
        <v>15.389999999999999</v>
      </c>
      <c r="W249" s="42">
        <v>3.82</v>
      </c>
      <c r="X249" s="48">
        <f t="shared" si="225"/>
        <v>19.209999999999997</v>
      </c>
      <c r="Y249" s="38">
        <f t="shared" si="226"/>
        <v>4.49</v>
      </c>
      <c r="Z249" s="39">
        <v>19.88</v>
      </c>
      <c r="AA249" s="49">
        <f t="shared" si="227"/>
        <v>18.72234</v>
      </c>
      <c r="AB249" s="44">
        <v>17.78</v>
      </c>
      <c r="AC249" s="48">
        <f t="shared" si="228"/>
        <v>8.042744656917854</v>
      </c>
      <c r="AD249" s="41">
        <f t="shared" si="229"/>
        <v>1.061833082830458</v>
      </c>
      <c r="AE249" s="49">
        <f t="shared" si="230"/>
        <v>-14.32816691716954</v>
      </c>
      <c r="AF249" s="49">
        <f t="shared" si="231"/>
        <v>-475.08290359082565</v>
      </c>
      <c r="AG249" s="42">
        <v>3784.1</v>
      </c>
      <c r="AJ249" s="30">
        <f t="shared" si="232"/>
        <v>6735.698</v>
      </c>
      <c r="AK249" s="30">
        <f t="shared" si="233"/>
        <v>6546.4929999999995</v>
      </c>
      <c r="AL249" s="30">
        <f t="shared" si="234"/>
        <v>0</v>
      </c>
      <c r="AM249" s="30">
        <f t="shared" si="235"/>
        <v>0</v>
      </c>
      <c r="AN249" s="30">
        <f t="shared" si="236"/>
        <v>0</v>
      </c>
      <c r="AO249" s="30">
        <f t="shared" si="237"/>
        <v>37.841</v>
      </c>
      <c r="AP249" s="30">
        <f t="shared" si="238"/>
        <v>189.205</v>
      </c>
      <c r="AQ249" s="30">
        <f t="shared" si="239"/>
        <v>0</v>
      </c>
      <c r="AR249" s="30">
        <f t="shared" si="240"/>
        <v>17785.27</v>
      </c>
      <c r="AS249" s="30">
        <f t="shared" si="241"/>
        <v>2346.142</v>
      </c>
      <c r="AT249" s="30">
        <f t="shared" si="242"/>
        <v>2308.301</v>
      </c>
      <c r="AU249" s="30">
        <f t="shared" si="243"/>
        <v>1135.2300000000002</v>
      </c>
      <c r="AV249" s="30">
        <f t="shared" si="244"/>
        <v>643.297</v>
      </c>
      <c r="AW249" s="30">
        <f t="shared" si="245"/>
        <v>1097.389</v>
      </c>
      <c r="AX249" s="30">
        <f t="shared" si="246"/>
        <v>946.025</v>
      </c>
      <c r="AY249" s="30">
        <f t="shared" si="247"/>
        <v>4427.397</v>
      </c>
      <c r="AZ249" s="30">
        <f t="shared" si="248"/>
        <v>14001.17</v>
      </c>
      <c r="BA249" s="30">
        <f t="shared" si="249"/>
        <v>37.841</v>
      </c>
      <c r="BB249" s="30">
        <f t="shared" si="250"/>
        <v>0</v>
      </c>
      <c r="BC249" s="30">
        <f t="shared" si="251"/>
        <v>58237.29899999999</v>
      </c>
      <c r="BD249" s="30">
        <f t="shared" si="252"/>
        <v>16990.609</v>
      </c>
      <c r="BE249" s="30">
        <f t="shared" si="253"/>
        <v>75227.908</v>
      </c>
      <c r="IQ249"/>
      <c r="IR249"/>
      <c r="IS249"/>
      <c r="IT249"/>
      <c r="IU249"/>
      <c r="IV249"/>
    </row>
    <row r="250" spans="1:256" s="42" customFormat="1" ht="12.75">
      <c r="A250" s="42">
        <v>230</v>
      </c>
      <c r="B250" s="59" t="s">
        <v>318</v>
      </c>
      <c r="C250" s="44">
        <v>1.78</v>
      </c>
      <c r="D250" s="33">
        <v>1.73</v>
      </c>
      <c r="E250" s="45"/>
      <c r="F250" s="45"/>
      <c r="G250" s="45"/>
      <c r="H250" s="45">
        <v>0.01</v>
      </c>
      <c r="I250" s="45">
        <v>0.05</v>
      </c>
      <c r="J250" s="45"/>
      <c r="K250" s="33">
        <v>4.7</v>
      </c>
      <c r="L250" s="34">
        <v>0.62</v>
      </c>
      <c r="M250" s="34">
        <v>0.61</v>
      </c>
      <c r="N250" s="33">
        <v>0.30000000000000004</v>
      </c>
      <c r="O250" s="45">
        <v>0.17</v>
      </c>
      <c r="P250" s="33">
        <v>0.29</v>
      </c>
      <c r="Q250" s="33">
        <v>0.25</v>
      </c>
      <c r="R250" s="45">
        <v>1.17</v>
      </c>
      <c r="S250" s="33">
        <v>3.7</v>
      </c>
      <c r="T250" s="45">
        <v>0.01</v>
      </c>
      <c r="U250" s="45"/>
      <c r="V250" s="42">
        <f t="shared" si="224"/>
        <v>15.389999999999999</v>
      </c>
      <c r="W250" s="42">
        <v>3.82</v>
      </c>
      <c r="X250" s="48">
        <f t="shared" si="225"/>
        <v>19.209999999999997</v>
      </c>
      <c r="Y250" s="38">
        <f t="shared" si="226"/>
        <v>4.49</v>
      </c>
      <c r="Z250" s="39">
        <v>19.88</v>
      </c>
      <c r="AA250" s="49">
        <f t="shared" si="227"/>
        <v>18.72234</v>
      </c>
      <c r="AB250" s="44">
        <v>17.78</v>
      </c>
      <c r="AC250" s="48">
        <f t="shared" si="228"/>
        <v>8.042744656917854</v>
      </c>
      <c r="AD250" s="41">
        <f t="shared" si="229"/>
        <v>1.061833082830458</v>
      </c>
      <c r="AE250" s="49">
        <f t="shared" si="230"/>
        <v>-14.32816691716954</v>
      </c>
      <c r="AF250" s="49">
        <f t="shared" si="231"/>
        <v>-475.08290359082565</v>
      </c>
      <c r="AG250" s="42">
        <v>3620.5</v>
      </c>
      <c r="AJ250" s="30">
        <f t="shared" si="232"/>
        <v>6444.49</v>
      </c>
      <c r="AK250" s="30">
        <f t="shared" si="233"/>
        <v>6263.465</v>
      </c>
      <c r="AL250" s="30">
        <f t="shared" si="234"/>
        <v>0</v>
      </c>
      <c r="AM250" s="30">
        <f t="shared" si="235"/>
        <v>0</v>
      </c>
      <c r="AN250" s="30">
        <f t="shared" si="236"/>
        <v>0</v>
      </c>
      <c r="AO250" s="30">
        <f t="shared" si="237"/>
        <v>36.205</v>
      </c>
      <c r="AP250" s="30">
        <f t="shared" si="238"/>
        <v>181.025</v>
      </c>
      <c r="AQ250" s="30">
        <f t="shared" si="239"/>
        <v>0</v>
      </c>
      <c r="AR250" s="30">
        <f t="shared" si="240"/>
        <v>17016.350000000002</v>
      </c>
      <c r="AS250" s="30">
        <f t="shared" si="241"/>
        <v>2244.71</v>
      </c>
      <c r="AT250" s="30">
        <f t="shared" si="242"/>
        <v>2208.505</v>
      </c>
      <c r="AU250" s="30">
        <f t="shared" si="243"/>
        <v>1086.15</v>
      </c>
      <c r="AV250" s="30">
        <f t="shared" si="244"/>
        <v>615.485</v>
      </c>
      <c r="AW250" s="30">
        <f t="shared" si="245"/>
        <v>1049.945</v>
      </c>
      <c r="AX250" s="30">
        <f t="shared" si="246"/>
        <v>905.125</v>
      </c>
      <c r="AY250" s="30">
        <f t="shared" si="247"/>
        <v>4235.985</v>
      </c>
      <c r="AZ250" s="30">
        <f t="shared" si="248"/>
        <v>13395.85</v>
      </c>
      <c r="BA250" s="30">
        <f t="shared" si="249"/>
        <v>36.205</v>
      </c>
      <c r="BB250" s="30">
        <f t="shared" si="250"/>
        <v>0</v>
      </c>
      <c r="BC250" s="30">
        <f t="shared" si="251"/>
        <v>55719.494999999995</v>
      </c>
      <c r="BD250" s="30">
        <f t="shared" si="252"/>
        <v>16256.045</v>
      </c>
      <c r="BE250" s="30">
        <f t="shared" si="253"/>
        <v>71975.54</v>
      </c>
      <c r="IQ250"/>
      <c r="IR250"/>
      <c r="IS250"/>
      <c r="IT250"/>
      <c r="IU250"/>
      <c r="IV250"/>
    </row>
    <row r="251" spans="1:256" s="42" customFormat="1" ht="12.75">
      <c r="A251" s="42">
        <v>231</v>
      </c>
      <c r="B251" s="59" t="s">
        <v>319</v>
      </c>
      <c r="C251" s="44">
        <v>1.78</v>
      </c>
      <c r="D251" s="33">
        <v>1.73</v>
      </c>
      <c r="E251" s="45"/>
      <c r="F251" s="45"/>
      <c r="G251" s="45"/>
      <c r="H251" s="45">
        <v>0.01</v>
      </c>
      <c r="I251" s="45">
        <v>0.05</v>
      </c>
      <c r="J251" s="45"/>
      <c r="K251" s="33">
        <v>4.7</v>
      </c>
      <c r="L251" s="34">
        <v>0.62</v>
      </c>
      <c r="M251" s="34">
        <v>0.61</v>
      </c>
      <c r="N251" s="33">
        <v>0.30000000000000004</v>
      </c>
      <c r="O251" s="45">
        <v>0.17</v>
      </c>
      <c r="P251" s="33">
        <v>0.29</v>
      </c>
      <c r="Q251" s="33">
        <v>0.25</v>
      </c>
      <c r="R251" s="45">
        <v>1.17</v>
      </c>
      <c r="S251" s="33">
        <v>3.7</v>
      </c>
      <c r="T251" s="45">
        <v>0.01</v>
      </c>
      <c r="U251" s="45"/>
      <c r="V251" s="42">
        <f t="shared" si="224"/>
        <v>15.389999999999999</v>
      </c>
      <c r="W251" s="42">
        <v>3.82</v>
      </c>
      <c r="X251" s="48">
        <f t="shared" si="225"/>
        <v>19.209999999999997</v>
      </c>
      <c r="Y251" s="38">
        <f t="shared" si="226"/>
        <v>4.49</v>
      </c>
      <c r="Z251" s="39">
        <v>19.88</v>
      </c>
      <c r="AA251" s="49">
        <f t="shared" si="227"/>
        <v>18.72234</v>
      </c>
      <c r="AB251" s="44">
        <v>17.78</v>
      </c>
      <c r="AC251" s="48">
        <f t="shared" si="228"/>
        <v>8.042744656917854</v>
      </c>
      <c r="AD251" s="41">
        <f t="shared" si="229"/>
        <v>1.061833082830458</v>
      </c>
      <c r="AE251" s="49">
        <f t="shared" si="230"/>
        <v>-14.32816691716954</v>
      </c>
      <c r="AF251" s="49">
        <f t="shared" si="231"/>
        <v>-475.08290359082565</v>
      </c>
      <c r="AG251" s="42">
        <v>2951.9</v>
      </c>
      <c r="AJ251" s="30">
        <f t="shared" si="232"/>
        <v>5254.3820000000005</v>
      </c>
      <c r="AK251" s="30">
        <f t="shared" si="233"/>
        <v>5106.787</v>
      </c>
      <c r="AL251" s="30">
        <f t="shared" si="234"/>
        <v>0</v>
      </c>
      <c r="AM251" s="30">
        <f t="shared" si="235"/>
        <v>0</v>
      </c>
      <c r="AN251" s="30">
        <f t="shared" si="236"/>
        <v>0</v>
      </c>
      <c r="AO251" s="30">
        <f t="shared" si="237"/>
        <v>29.519000000000002</v>
      </c>
      <c r="AP251" s="30">
        <f t="shared" si="238"/>
        <v>147.595</v>
      </c>
      <c r="AQ251" s="30">
        <f t="shared" si="239"/>
        <v>0</v>
      </c>
      <c r="AR251" s="30">
        <f t="shared" si="240"/>
        <v>13873.93</v>
      </c>
      <c r="AS251" s="30">
        <f t="shared" si="241"/>
        <v>1830.178</v>
      </c>
      <c r="AT251" s="30">
        <f t="shared" si="242"/>
        <v>1800.659</v>
      </c>
      <c r="AU251" s="30">
        <f t="shared" si="243"/>
        <v>885.5700000000002</v>
      </c>
      <c r="AV251" s="30">
        <f t="shared" si="244"/>
        <v>501.82300000000004</v>
      </c>
      <c r="AW251" s="30">
        <f t="shared" si="245"/>
        <v>856.0509999999999</v>
      </c>
      <c r="AX251" s="30">
        <f t="shared" si="246"/>
        <v>737.975</v>
      </c>
      <c r="AY251" s="30">
        <f t="shared" si="247"/>
        <v>3453.723</v>
      </c>
      <c r="AZ251" s="30">
        <f t="shared" si="248"/>
        <v>10922.03</v>
      </c>
      <c r="BA251" s="30">
        <f t="shared" si="249"/>
        <v>29.519000000000002</v>
      </c>
      <c r="BB251" s="30">
        <f t="shared" si="250"/>
        <v>0</v>
      </c>
      <c r="BC251" s="30">
        <f t="shared" si="251"/>
        <v>45429.740999999995</v>
      </c>
      <c r="BD251" s="30">
        <f t="shared" si="252"/>
        <v>13254.031</v>
      </c>
      <c r="BE251" s="30">
        <f t="shared" si="253"/>
        <v>58683.772</v>
      </c>
      <c r="IQ251"/>
      <c r="IR251"/>
      <c r="IS251"/>
      <c r="IT251"/>
      <c r="IU251"/>
      <c r="IV251"/>
    </row>
    <row r="252" spans="1:256" s="42" customFormat="1" ht="12.75">
      <c r="A252" s="42">
        <v>232</v>
      </c>
      <c r="B252" s="59" t="s">
        <v>320</v>
      </c>
      <c r="C252" s="44">
        <v>1.78</v>
      </c>
      <c r="D252" s="33">
        <v>1.73</v>
      </c>
      <c r="E252" s="45"/>
      <c r="F252" s="45"/>
      <c r="G252" s="45"/>
      <c r="H252" s="45">
        <v>0.01</v>
      </c>
      <c r="I252" s="45">
        <v>0.05</v>
      </c>
      <c r="J252" s="45"/>
      <c r="K252" s="33">
        <v>4.7</v>
      </c>
      <c r="L252" s="34">
        <v>0.62</v>
      </c>
      <c r="M252" s="34">
        <v>0.61</v>
      </c>
      <c r="N252" s="33">
        <v>0.30000000000000004</v>
      </c>
      <c r="O252" s="45">
        <v>0.17</v>
      </c>
      <c r="P252" s="33">
        <v>0.29</v>
      </c>
      <c r="Q252" s="33">
        <v>0.25</v>
      </c>
      <c r="R252" s="45">
        <v>1.17</v>
      </c>
      <c r="S252" s="33">
        <v>3.7</v>
      </c>
      <c r="T252" s="45">
        <v>0.01</v>
      </c>
      <c r="U252" s="45"/>
      <c r="V252" s="42">
        <f t="shared" si="224"/>
        <v>15.389999999999999</v>
      </c>
      <c r="W252" s="42">
        <v>3.82</v>
      </c>
      <c r="X252" s="48">
        <f t="shared" si="225"/>
        <v>19.209999999999997</v>
      </c>
      <c r="Y252" s="38">
        <f t="shared" si="226"/>
        <v>4.49</v>
      </c>
      <c r="Z252" s="39">
        <v>19.88</v>
      </c>
      <c r="AA252" s="49">
        <f t="shared" si="227"/>
        <v>18.72234</v>
      </c>
      <c r="AB252" s="44">
        <v>17.78</v>
      </c>
      <c r="AC252" s="48">
        <f t="shared" si="228"/>
        <v>8.042744656917854</v>
      </c>
      <c r="AD252" s="41">
        <f t="shared" si="229"/>
        <v>1.061833082830458</v>
      </c>
      <c r="AE252" s="49">
        <f t="shared" si="230"/>
        <v>-14.32816691716954</v>
      </c>
      <c r="AF252" s="49">
        <f t="shared" si="231"/>
        <v>-475.08290359082565</v>
      </c>
      <c r="AG252" s="42">
        <v>1355.9</v>
      </c>
      <c r="AJ252" s="30">
        <f t="shared" si="232"/>
        <v>2413.5020000000004</v>
      </c>
      <c r="AK252" s="30">
        <f t="shared" si="233"/>
        <v>2345.7070000000003</v>
      </c>
      <c r="AL252" s="30">
        <f t="shared" si="234"/>
        <v>0</v>
      </c>
      <c r="AM252" s="30">
        <f t="shared" si="235"/>
        <v>0</v>
      </c>
      <c r="AN252" s="30">
        <f t="shared" si="236"/>
        <v>0</v>
      </c>
      <c r="AO252" s="30">
        <f t="shared" si="237"/>
        <v>13.559000000000001</v>
      </c>
      <c r="AP252" s="30">
        <f t="shared" si="238"/>
        <v>67.795</v>
      </c>
      <c r="AQ252" s="30">
        <f t="shared" si="239"/>
        <v>0</v>
      </c>
      <c r="AR252" s="30">
        <f t="shared" si="240"/>
        <v>6372.7300000000005</v>
      </c>
      <c r="AS252" s="30">
        <f t="shared" si="241"/>
        <v>840.658</v>
      </c>
      <c r="AT252" s="30">
        <f t="shared" si="242"/>
        <v>827.099</v>
      </c>
      <c r="AU252" s="30">
        <f t="shared" si="243"/>
        <v>406.7700000000001</v>
      </c>
      <c r="AV252" s="30">
        <f t="shared" si="244"/>
        <v>230.50300000000004</v>
      </c>
      <c r="AW252" s="30">
        <f t="shared" si="245"/>
        <v>393.211</v>
      </c>
      <c r="AX252" s="30">
        <f t="shared" si="246"/>
        <v>338.975</v>
      </c>
      <c r="AY252" s="30">
        <f t="shared" si="247"/>
        <v>1586.403</v>
      </c>
      <c r="AZ252" s="30">
        <f t="shared" si="248"/>
        <v>5016.830000000001</v>
      </c>
      <c r="BA252" s="30">
        <f t="shared" si="249"/>
        <v>13.559000000000001</v>
      </c>
      <c r="BB252" s="30">
        <f t="shared" si="250"/>
        <v>0</v>
      </c>
      <c r="BC252" s="30">
        <f t="shared" si="251"/>
        <v>20867.301</v>
      </c>
      <c r="BD252" s="30">
        <f t="shared" si="252"/>
        <v>6087.991000000001</v>
      </c>
      <c r="BE252" s="30">
        <f t="shared" si="253"/>
        <v>26955.292</v>
      </c>
      <c r="IQ252"/>
      <c r="IR252"/>
      <c r="IS252"/>
      <c r="IT252"/>
      <c r="IU252"/>
      <c r="IV252"/>
    </row>
    <row r="253" spans="1:256" s="42" customFormat="1" ht="12.75">
      <c r="A253" s="42">
        <v>233</v>
      </c>
      <c r="B253" s="59" t="s">
        <v>321</v>
      </c>
      <c r="C253" s="44">
        <v>1.78</v>
      </c>
      <c r="D253" s="33">
        <v>1.73</v>
      </c>
      <c r="E253" s="45"/>
      <c r="F253" s="45"/>
      <c r="G253" s="45"/>
      <c r="H253" s="45">
        <v>0.01</v>
      </c>
      <c r="I253" s="45">
        <v>0.05</v>
      </c>
      <c r="J253" s="45"/>
      <c r="K253" s="33">
        <v>4.7</v>
      </c>
      <c r="L253" s="34">
        <v>0.62</v>
      </c>
      <c r="M253" s="34">
        <v>0.61</v>
      </c>
      <c r="N253" s="33">
        <v>0.30000000000000004</v>
      </c>
      <c r="O253" s="45">
        <v>0.17</v>
      </c>
      <c r="P253" s="33">
        <v>0.29</v>
      </c>
      <c r="Q253" s="33">
        <v>0.25</v>
      </c>
      <c r="R253" s="45">
        <v>1.17</v>
      </c>
      <c r="S253" s="33">
        <v>3.7</v>
      </c>
      <c r="T253" s="45">
        <v>0.01</v>
      </c>
      <c r="U253" s="45"/>
      <c r="V253" s="42">
        <f t="shared" si="224"/>
        <v>15.389999999999999</v>
      </c>
      <c r="W253" s="42">
        <v>3.82</v>
      </c>
      <c r="X253" s="48">
        <f t="shared" si="225"/>
        <v>19.209999999999997</v>
      </c>
      <c r="Y253" s="38">
        <f t="shared" si="226"/>
        <v>4.49</v>
      </c>
      <c r="Z253" s="39">
        <v>19.88</v>
      </c>
      <c r="AA253" s="49">
        <f t="shared" si="227"/>
        <v>18.72234</v>
      </c>
      <c r="AB253" s="44">
        <v>17.78</v>
      </c>
      <c r="AC253" s="48">
        <f t="shared" si="228"/>
        <v>8.042744656917854</v>
      </c>
      <c r="AD253" s="41">
        <f t="shared" si="229"/>
        <v>1.061833082830458</v>
      </c>
      <c r="AE253" s="49">
        <f t="shared" si="230"/>
        <v>-14.32816691716954</v>
      </c>
      <c r="AF253" s="49">
        <f t="shared" si="231"/>
        <v>-475.08290359082565</v>
      </c>
      <c r="AG253" s="42">
        <v>4195.4</v>
      </c>
      <c r="AJ253" s="30">
        <f t="shared" si="232"/>
        <v>7467.812</v>
      </c>
      <c r="AK253" s="30">
        <f t="shared" si="233"/>
        <v>7258.0419999999995</v>
      </c>
      <c r="AL253" s="30">
        <f t="shared" si="234"/>
        <v>0</v>
      </c>
      <c r="AM253" s="30">
        <f t="shared" si="235"/>
        <v>0</v>
      </c>
      <c r="AN253" s="30">
        <f t="shared" si="236"/>
        <v>0</v>
      </c>
      <c r="AO253" s="30">
        <f t="shared" si="237"/>
        <v>41.954</v>
      </c>
      <c r="AP253" s="30">
        <f t="shared" si="238"/>
        <v>209.76999999999998</v>
      </c>
      <c r="AQ253" s="30">
        <f t="shared" si="239"/>
        <v>0</v>
      </c>
      <c r="AR253" s="30">
        <f t="shared" si="240"/>
        <v>19718.379999999997</v>
      </c>
      <c r="AS253" s="30">
        <f t="shared" si="241"/>
        <v>2601.1479999999997</v>
      </c>
      <c r="AT253" s="30">
        <f t="shared" si="242"/>
        <v>2559.1939999999995</v>
      </c>
      <c r="AU253" s="30">
        <f t="shared" si="243"/>
        <v>1258.6200000000001</v>
      </c>
      <c r="AV253" s="30">
        <f t="shared" si="244"/>
        <v>713.218</v>
      </c>
      <c r="AW253" s="30">
        <f t="shared" si="245"/>
        <v>1216.6659999999997</v>
      </c>
      <c r="AX253" s="30">
        <f t="shared" si="246"/>
        <v>1048.85</v>
      </c>
      <c r="AY253" s="30">
        <f t="shared" si="247"/>
        <v>4908.6179999999995</v>
      </c>
      <c r="AZ253" s="30">
        <f t="shared" si="248"/>
        <v>15522.98</v>
      </c>
      <c r="BA253" s="30">
        <f t="shared" si="249"/>
        <v>41.954</v>
      </c>
      <c r="BB253" s="30">
        <f t="shared" si="250"/>
        <v>0</v>
      </c>
      <c r="BC253" s="30">
        <f t="shared" si="251"/>
        <v>64567.20599999999</v>
      </c>
      <c r="BD253" s="30">
        <f t="shared" si="252"/>
        <v>18837.345999999998</v>
      </c>
      <c r="BE253" s="30">
        <f t="shared" si="253"/>
        <v>83404.55199999998</v>
      </c>
      <c r="IQ253"/>
      <c r="IR253"/>
      <c r="IS253"/>
      <c r="IT253"/>
      <c r="IU253"/>
      <c r="IV253"/>
    </row>
    <row r="254" spans="1:256" s="42" customFormat="1" ht="12.75">
      <c r="A254" s="42">
        <v>234</v>
      </c>
      <c r="B254" s="59" t="s">
        <v>322</v>
      </c>
      <c r="C254" s="44">
        <v>1.78</v>
      </c>
      <c r="D254" s="33">
        <v>1.73</v>
      </c>
      <c r="E254" s="45"/>
      <c r="F254" s="45"/>
      <c r="G254" s="45"/>
      <c r="H254" s="45">
        <v>0.01</v>
      </c>
      <c r="I254" s="45">
        <v>0.05</v>
      </c>
      <c r="J254" s="45"/>
      <c r="K254" s="33">
        <v>4.7</v>
      </c>
      <c r="L254" s="34">
        <v>0.62</v>
      </c>
      <c r="M254" s="34">
        <v>0.61</v>
      </c>
      <c r="N254" s="33">
        <v>0.30000000000000004</v>
      </c>
      <c r="O254" s="45">
        <v>0.17</v>
      </c>
      <c r="P254" s="33">
        <v>0.29</v>
      </c>
      <c r="Q254" s="33">
        <v>0.25</v>
      </c>
      <c r="R254" s="45">
        <v>1.17</v>
      </c>
      <c r="S254" s="33">
        <v>3.7</v>
      </c>
      <c r="T254" s="45">
        <v>0.01</v>
      </c>
      <c r="U254" s="45"/>
      <c r="V254" s="42">
        <f t="shared" si="224"/>
        <v>15.389999999999999</v>
      </c>
      <c r="W254" s="42">
        <v>3.82</v>
      </c>
      <c r="X254" s="48">
        <f t="shared" si="225"/>
        <v>19.209999999999997</v>
      </c>
      <c r="Y254" s="38">
        <f t="shared" si="226"/>
        <v>4.49</v>
      </c>
      <c r="Z254" s="39">
        <v>19.88</v>
      </c>
      <c r="AA254" s="49">
        <f t="shared" si="227"/>
        <v>18.72234</v>
      </c>
      <c r="AB254" s="44">
        <v>17.78</v>
      </c>
      <c r="AC254" s="48">
        <f t="shared" si="228"/>
        <v>8.042744656917854</v>
      </c>
      <c r="AD254" s="41">
        <f t="shared" si="229"/>
        <v>1.061833082830458</v>
      </c>
      <c r="AE254" s="49">
        <f t="shared" si="230"/>
        <v>-14.32816691716954</v>
      </c>
      <c r="AF254" s="49">
        <f t="shared" si="231"/>
        <v>-475.08290359082565</v>
      </c>
      <c r="AG254" s="42">
        <v>4767.1</v>
      </c>
      <c r="AJ254" s="30">
        <f t="shared" si="232"/>
        <v>8485.438</v>
      </c>
      <c r="AK254" s="30">
        <f t="shared" si="233"/>
        <v>8247.083</v>
      </c>
      <c r="AL254" s="30">
        <f t="shared" si="234"/>
        <v>0</v>
      </c>
      <c r="AM254" s="30">
        <f t="shared" si="235"/>
        <v>0</v>
      </c>
      <c r="AN254" s="30">
        <f t="shared" si="236"/>
        <v>0</v>
      </c>
      <c r="AO254" s="30">
        <f t="shared" si="237"/>
        <v>47.67100000000001</v>
      </c>
      <c r="AP254" s="30">
        <f t="shared" si="238"/>
        <v>238.35500000000002</v>
      </c>
      <c r="AQ254" s="30">
        <f t="shared" si="239"/>
        <v>0</v>
      </c>
      <c r="AR254" s="30">
        <f t="shared" si="240"/>
        <v>22405.370000000003</v>
      </c>
      <c r="AS254" s="30">
        <f t="shared" si="241"/>
        <v>2955.6020000000003</v>
      </c>
      <c r="AT254" s="30">
        <f t="shared" si="242"/>
        <v>2907.931</v>
      </c>
      <c r="AU254" s="30">
        <f t="shared" si="243"/>
        <v>1430.1300000000003</v>
      </c>
      <c r="AV254" s="30">
        <f t="shared" si="244"/>
        <v>810.4070000000002</v>
      </c>
      <c r="AW254" s="30">
        <f t="shared" si="245"/>
        <v>1382.459</v>
      </c>
      <c r="AX254" s="30">
        <f t="shared" si="246"/>
        <v>1191.775</v>
      </c>
      <c r="AY254" s="30">
        <f t="shared" si="247"/>
        <v>5577.5070000000005</v>
      </c>
      <c r="AZ254" s="30">
        <f t="shared" si="248"/>
        <v>17638.27</v>
      </c>
      <c r="BA254" s="30">
        <f t="shared" si="249"/>
        <v>47.67100000000001</v>
      </c>
      <c r="BB254" s="30">
        <f t="shared" si="250"/>
        <v>0</v>
      </c>
      <c r="BC254" s="30">
        <f t="shared" si="251"/>
        <v>73365.669</v>
      </c>
      <c r="BD254" s="30">
        <f t="shared" si="252"/>
        <v>21404.279000000002</v>
      </c>
      <c r="BE254" s="30">
        <f t="shared" si="253"/>
        <v>94769.948</v>
      </c>
      <c r="IQ254"/>
      <c r="IR254"/>
      <c r="IS254"/>
      <c r="IT254"/>
      <c r="IU254"/>
      <c r="IV254"/>
    </row>
    <row r="255" spans="1:57" ht="12.75">
      <c r="A255" s="1">
        <v>235</v>
      </c>
      <c r="B255" s="56" t="s">
        <v>323</v>
      </c>
      <c r="C255" s="114" t="s">
        <v>324</v>
      </c>
      <c r="D255" s="114"/>
      <c r="E255" s="114"/>
      <c r="F255" s="28" t="s">
        <v>278</v>
      </c>
      <c r="G255" s="28"/>
      <c r="H255" s="28"/>
      <c r="I255" s="28"/>
      <c r="J255" s="28"/>
      <c r="K255" s="28"/>
      <c r="L255" s="58"/>
      <c r="M255" s="58"/>
      <c r="N255" s="28"/>
      <c r="O255" s="28"/>
      <c r="P255" s="28"/>
      <c r="Q255" s="28"/>
      <c r="R255" s="28"/>
      <c r="S255" s="28"/>
      <c r="T255" s="28"/>
      <c r="U255" s="28"/>
      <c r="X255" s="51"/>
      <c r="Y255" s="38"/>
      <c r="Z255" s="52"/>
      <c r="AA255" s="52"/>
      <c r="AC255" s="51"/>
      <c r="AD255" s="41"/>
      <c r="AE255" s="52"/>
      <c r="AF255" s="52"/>
      <c r="AJ255" s="30" t="e">
        <f t="shared" si="232"/>
        <v>#VALUE!</v>
      </c>
      <c r="AK255" s="30">
        <f t="shared" si="233"/>
        <v>0</v>
      </c>
      <c r="AL255" s="30">
        <f t="shared" si="234"/>
        <v>0</v>
      </c>
      <c r="AM255" s="30" t="e">
        <f t="shared" si="235"/>
        <v>#VALUE!</v>
      </c>
      <c r="AN255" s="30">
        <f t="shared" si="236"/>
        <v>0</v>
      </c>
      <c r="AO255" s="30">
        <f t="shared" si="237"/>
        <v>0</v>
      </c>
      <c r="AP255" s="30">
        <f t="shared" si="238"/>
        <v>0</v>
      </c>
      <c r="AQ255" s="30">
        <f t="shared" si="239"/>
        <v>0</v>
      </c>
      <c r="AR255" s="30">
        <f t="shared" si="240"/>
        <v>0</v>
      </c>
      <c r="AS255" s="30">
        <f t="shared" si="241"/>
        <v>0</v>
      </c>
      <c r="AT255" s="30">
        <f t="shared" si="242"/>
        <v>0</v>
      </c>
      <c r="AU255" s="30">
        <f t="shared" si="243"/>
        <v>0</v>
      </c>
      <c r="AV255" s="30">
        <f t="shared" si="244"/>
        <v>0</v>
      </c>
      <c r="AW255" s="30">
        <f t="shared" si="245"/>
        <v>0</v>
      </c>
      <c r="AX255" s="30">
        <f t="shared" si="246"/>
        <v>0</v>
      </c>
      <c r="AY255" s="30">
        <f t="shared" si="247"/>
        <v>0</v>
      </c>
      <c r="AZ255" s="30">
        <f t="shared" si="248"/>
        <v>0</v>
      </c>
      <c r="BA255" s="30">
        <f t="shared" si="249"/>
        <v>0</v>
      </c>
      <c r="BB255" s="30">
        <f t="shared" si="250"/>
        <v>0</v>
      </c>
      <c r="BC255" s="30">
        <f t="shared" si="251"/>
        <v>0</v>
      </c>
      <c r="BD255" s="30">
        <f t="shared" si="252"/>
        <v>0</v>
      </c>
      <c r="BE255" s="30">
        <f t="shared" si="253"/>
        <v>0</v>
      </c>
    </row>
    <row r="256" spans="1:256" s="30" customFormat="1" ht="12.75">
      <c r="A256" s="30">
        <v>236</v>
      </c>
      <c r="B256" s="31" t="s">
        <v>325</v>
      </c>
      <c r="C256" s="32">
        <v>1.78</v>
      </c>
      <c r="D256" s="33">
        <v>1.73</v>
      </c>
      <c r="E256" s="33"/>
      <c r="F256" s="33"/>
      <c r="G256" s="33"/>
      <c r="H256" s="33">
        <v>0.07</v>
      </c>
      <c r="I256" s="33"/>
      <c r="J256" s="33"/>
      <c r="K256" s="33">
        <v>4.7</v>
      </c>
      <c r="L256" s="34"/>
      <c r="M256" s="34">
        <v>0.2</v>
      </c>
      <c r="N256" s="33">
        <v>0.30000000000000004</v>
      </c>
      <c r="O256" s="33">
        <v>0.17</v>
      </c>
      <c r="P256" s="33">
        <v>0.29</v>
      </c>
      <c r="Q256" s="33">
        <v>0.25</v>
      </c>
      <c r="R256" s="33"/>
      <c r="S256" s="33">
        <v>3.7</v>
      </c>
      <c r="T256" s="33">
        <v>0.01</v>
      </c>
      <c r="U256" s="33"/>
      <c r="V256" s="30">
        <f aca="true" t="shared" si="254" ref="V256:V271">SUM(C256:U256)</f>
        <v>13.199999999999998</v>
      </c>
      <c r="W256" s="30">
        <v>1.29</v>
      </c>
      <c r="X256" s="37">
        <f aca="true" t="shared" si="255" ref="X256:X271">V256+W256</f>
        <v>14.489999999999998</v>
      </c>
      <c r="Y256" s="38">
        <f aca="true" t="shared" si="256" ref="Y256:Y271">Z256-V256</f>
        <v>2.1700000000000017</v>
      </c>
      <c r="Z256" s="39">
        <v>15.37</v>
      </c>
      <c r="AA256" s="40">
        <f aca="true" t="shared" si="257" ref="AA256:AA271">AB256*1.053</f>
        <v>14.468219999999999</v>
      </c>
      <c r="AB256" s="32">
        <v>13.74</v>
      </c>
      <c r="AC256" s="37">
        <f aca="true" t="shared" si="258" ref="AC256:AC271">((X256/AB256)-1)*100</f>
        <v>5.45851528384278</v>
      </c>
      <c r="AD256" s="41">
        <f aca="true" t="shared" si="259" ref="AD256:AD271">Z256/AA256</f>
        <v>1.062328330644682</v>
      </c>
      <c r="AE256" s="40">
        <f aca="true" t="shared" si="260" ref="AE256:AE271">AD256-V256</f>
        <v>-12.137671669355315</v>
      </c>
      <c r="AF256" s="40">
        <f aca="true" t="shared" si="261" ref="AF256:AF271">AE256/W256*100-100</f>
        <v>-1040.9047805701794</v>
      </c>
      <c r="AG256" s="30">
        <v>221.7</v>
      </c>
      <c r="AJ256" s="30">
        <f t="shared" si="232"/>
        <v>394.626</v>
      </c>
      <c r="AK256" s="30">
        <f t="shared" si="233"/>
        <v>383.541</v>
      </c>
      <c r="AL256" s="30">
        <f t="shared" si="234"/>
        <v>0</v>
      </c>
      <c r="AM256" s="30">
        <f t="shared" si="235"/>
        <v>0</v>
      </c>
      <c r="AN256" s="30">
        <f t="shared" si="236"/>
        <v>0</v>
      </c>
      <c r="AO256" s="30">
        <f t="shared" si="237"/>
        <v>15.519</v>
      </c>
      <c r="AP256" s="30">
        <f t="shared" si="238"/>
        <v>0</v>
      </c>
      <c r="AQ256" s="30">
        <f t="shared" si="239"/>
        <v>0</v>
      </c>
      <c r="AR256" s="30">
        <f t="shared" si="240"/>
        <v>1041.99</v>
      </c>
      <c r="AS256" s="30">
        <f t="shared" si="241"/>
        <v>0</v>
      </c>
      <c r="AT256" s="30">
        <f t="shared" si="242"/>
        <v>44.34</v>
      </c>
      <c r="AU256" s="30">
        <f t="shared" si="243"/>
        <v>66.51</v>
      </c>
      <c r="AV256" s="30">
        <f t="shared" si="244"/>
        <v>37.689</v>
      </c>
      <c r="AW256" s="30">
        <f t="shared" si="245"/>
        <v>64.29299999999999</v>
      </c>
      <c r="AX256" s="30">
        <f t="shared" si="246"/>
        <v>55.425</v>
      </c>
      <c r="AY256" s="30">
        <f t="shared" si="247"/>
        <v>0</v>
      </c>
      <c r="AZ256" s="30">
        <f t="shared" si="248"/>
        <v>820.29</v>
      </c>
      <c r="BA256" s="30">
        <f t="shared" si="249"/>
        <v>2.217</v>
      </c>
      <c r="BB256" s="30">
        <f t="shared" si="250"/>
        <v>0</v>
      </c>
      <c r="BC256" s="30">
        <f t="shared" si="251"/>
        <v>2926.439999999999</v>
      </c>
      <c r="BD256" s="30">
        <f t="shared" si="252"/>
        <v>481.08900000000034</v>
      </c>
      <c r="BE256" s="30">
        <f t="shared" si="253"/>
        <v>3407.5289999999995</v>
      </c>
      <c r="IQ256"/>
      <c r="IR256"/>
      <c r="IS256"/>
      <c r="IT256"/>
      <c r="IU256"/>
      <c r="IV256"/>
    </row>
    <row r="257" spans="1:256" s="30" customFormat="1" ht="12.75">
      <c r="A257" s="30">
        <v>237</v>
      </c>
      <c r="B257" s="31" t="s">
        <v>326</v>
      </c>
      <c r="C257" s="32">
        <v>1.78</v>
      </c>
      <c r="D257" s="33"/>
      <c r="E257" s="33"/>
      <c r="F257" s="33"/>
      <c r="G257" s="33"/>
      <c r="H257" s="33">
        <v>0.07</v>
      </c>
      <c r="I257" s="33"/>
      <c r="J257" s="33"/>
      <c r="K257" s="33">
        <v>4.7</v>
      </c>
      <c r="L257" s="34"/>
      <c r="M257" s="34">
        <v>0.2</v>
      </c>
      <c r="N257" s="33">
        <v>0.30000000000000004</v>
      </c>
      <c r="O257" s="33">
        <v>0.17</v>
      </c>
      <c r="P257" s="33">
        <v>0.29</v>
      </c>
      <c r="Q257" s="33">
        <v>0.25</v>
      </c>
      <c r="R257" s="33"/>
      <c r="S257" s="33">
        <v>3.7</v>
      </c>
      <c r="T257" s="33">
        <v>0.01</v>
      </c>
      <c r="U257" s="33"/>
      <c r="V257" s="30">
        <f t="shared" si="254"/>
        <v>11.47</v>
      </c>
      <c r="W257" s="33">
        <v>2.81</v>
      </c>
      <c r="X257" s="37">
        <f t="shared" si="255"/>
        <v>14.280000000000001</v>
      </c>
      <c r="Y257" s="38">
        <f t="shared" si="256"/>
        <v>3.8999999999999986</v>
      </c>
      <c r="Z257" s="39">
        <v>15.37</v>
      </c>
      <c r="AA257" s="40">
        <f t="shared" si="257"/>
        <v>14.468219999999999</v>
      </c>
      <c r="AB257" s="32">
        <v>13.74</v>
      </c>
      <c r="AC257" s="37">
        <f t="shared" si="258"/>
        <v>3.9301310043668103</v>
      </c>
      <c r="AD257" s="41">
        <f t="shared" si="259"/>
        <v>1.062328330644682</v>
      </c>
      <c r="AE257" s="40">
        <f t="shared" si="260"/>
        <v>-10.407671669355318</v>
      </c>
      <c r="AF257" s="40">
        <f t="shared" si="261"/>
        <v>-470.3797747101537</v>
      </c>
      <c r="AG257" s="30">
        <v>332</v>
      </c>
      <c r="AJ257" s="30">
        <f t="shared" si="232"/>
        <v>590.96</v>
      </c>
      <c r="AK257" s="30">
        <f t="shared" si="233"/>
        <v>0</v>
      </c>
      <c r="AL257" s="30">
        <f t="shared" si="234"/>
        <v>0</v>
      </c>
      <c r="AM257" s="30">
        <f t="shared" si="235"/>
        <v>0</v>
      </c>
      <c r="AN257" s="30">
        <f t="shared" si="236"/>
        <v>0</v>
      </c>
      <c r="AO257" s="30">
        <f t="shared" si="237"/>
        <v>23.240000000000002</v>
      </c>
      <c r="AP257" s="30">
        <f t="shared" si="238"/>
        <v>0</v>
      </c>
      <c r="AQ257" s="30">
        <f t="shared" si="239"/>
        <v>0</v>
      </c>
      <c r="AR257" s="30">
        <f t="shared" si="240"/>
        <v>1560.4</v>
      </c>
      <c r="AS257" s="30">
        <f t="shared" si="241"/>
        <v>0</v>
      </c>
      <c r="AT257" s="30">
        <f t="shared" si="242"/>
        <v>66.4</v>
      </c>
      <c r="AU257" s="30">
        <f t="shared" si="243"/>
        <v>99.60000000000001</v>
      </c>
      <c r="AV257" s="30">
        <f t="shared" si="244"/>
        <v>56.440000000000005</v>
      </c>
      <c r="AW257" s="30">
        <f t="shared" si="245"/>
        <v>96.27999999999999</v>
      </c>
      <c r="AX257" s="30">
        <f t="shared" si="246"/>
        <v>83</v>
      </c>
      <c r="AY257" s="30">
        <f t="shared" si="247"/>
        <v>0</v>
      </c>
      <c r="AZ257" s="30">
        <f t="shared" si="248"/>
        <v>1228.4</v>
      </c>
      <c r="BA257" s="30">
        <f t="shared" si="249"/>
        <v>3.3200000000000003</v>
      </c>
      <c r="BB257" s="30">
        <f t="shared" si="250"/>
        <v>0</v>
      </c>
      <c r="BC257" s="30">
        <f t="shared" si="251"/>
        <v>3808.0400000000004</v>
      </c>
      <c r="BD257" s="30">
        <f t="shared" si="252"/>
        <v>1294.7999999999995</v>
      </c>
      <c r="BE257" s="30">
        <f t="shared" si="253"/>
        <v>5102.84</v>
      </c>
      <c r="IQ257"/>
      <c r="IR257"/>
      <c r="IS257"/>
      <c r="IT257"/>
      <c r="IU257"/>
      <c r="IV257"/>
    </row>
    <row r="258" spans="1:256" s="30" customFormat="1" ht="11.25" customHeight="1">
      <c r="A258" s="30">
        <v>238</v>
      </c>
      <c r="B258" s="31" t="s">
        <v>327</v>
      </c>
      <c r="C258" s="32">
        <v>1.78</v>
      </c>
      <c r="D258" s="33"/>
      <c r="E258" s="33"/>
      <c r="F258" s="33"/>
      <c r="G258" s="33"/>
      <c r="H258" s="33">
        <v>0.07</v>
      </c>
      <c r="I258" s="33"/>
      <c r="J258" s="33"/>
      <c r="K258" s="33">
        <v>4.7</v>
      </c>
      <c r="L258" s="34"/>
      <c r="M258" s="34">
        <v>0.2</v>
      </c>
      <c r="N258" s="33">
        <v>0.30000000000000004</v>
      </c>
      <c r="O258" s="33">
        <v>0.17</v>
      </c>
      <c r="P258" s="33">
        <v>0.29</v>
      </c>
      <c r="Q258" s="33">
        <v>0.25</v>
      </c>
      <c r="R258" s="33"/>
      <c r="S258" s="33">
        <v>3.7</v>
      </c>
      <c r="T258" s="33">
        <v>0.01</v>
      </c>
      <c r="U258" s="33"/>
      <c r="V258" s="30">
        <f t="shared" si="254"/>
        <v>11.47</v>
      </c>
      <c r="W258" s="33">
        <v>2.81</v>
      </c>
      <c r="X258" s="37">
        <f t="shared" si="255"/>
        <v>14.280000000000001</v>
      </c>
      <c r="Y258" s="38">
        <f t="shared" si="256"/>
        <v>3.8999999999999986</v>
      </c>
      <c r="Z258" s="39">
        <v>15.37</v>
      </c>
      <c r="AA258" s="40">
        <f t="shared" si="257"/>
        <v>14.468219999999999</v>
      </c>
      <c r="AB258" s="32">
        <v>13.74</v>
      </c>
      <c r="AC258" s="37">
        <f t="shared" si="258"/>
        <v>3.9301310043668103</v>
      </c>
      <c r="AD258" s="41">
        <f t="shared" si="259"/>
        <v>1.062328330644682</v>
      </c>
      <c r="AE258" s="40">
        <f t="shared" si="260"/>
        <v>-10.407671669355318</v>
      </c>
      <c r="AF258" s="40">
        <f t="shared" si="261"/>
        <v>-470.3797747101537</v>
      </c>
      <c r="AG258" s="30">
        <v>208.6</v>
      </c>
      <c r="AJ258" s="30">
        <f t="shared" si="232"/>
        <v>371.308</v>
      </c>
      <c r="AK258" s="30">
        <f t="shared" si="233"/>
        <v>0</v>
      </c>
      <c r="AL258" s="30">
        <f t="shared" si="234"/>
        <v>0</v>
      </c>
      <c r="AM258" s="30">
        <f t="shared" si="235"/>
        <v>0</v>
      </c>
      <c r="AN258" s="30">
        <f t="shared" si="236"/>
        <v>0</v>
      </c>
      <c r="AO258" s="30">
        <f t="shared" si="237"/>
        <v>14.602</v>
      </c>
      <c r="AP258" s="30">
        <f t="shared" si="238"/>
        <v>0</v>
      </c>
      <c r="AQ258" s="30">
        <f t="shared" si="239"/>
        <v>0</v>
      </c>
      <c r="AR258" s="30">
        <f t="shared" si="240"/>
        <v>980.42</v>
      </c>
      <c r="AS258" s="30">
        <f t="shared" si="241"/>
        <v>0</v>
      </c>
      <c r="AT258" s="30">
        <f t="shared" si="242"/>
        <v>41.72</v>
      </c>
      <c r="AU258" s="30">
        <f t="shared" si="243"/>
        <v>62.580000000000005</v>
      </c>
      <c r="AV258" s="30">
        <f t="shared" si="244"/>
        <v>35.462</v>
      </c>
      <c r="AW258" s="30">
        <f t="shared" si="245"/>
        <v>60.49399999999999</v>
      </c>
      <c r="AX258" s="30">
        <f t="shared" si="246"/>
        <v>52.15</v>
      </c>
      <c r="AY258" s="30">
        <f t="shared" si="247"/>
        <v>0</v>
      </c>
      <c r="AZ258" s="30">
        <f t="shared" si="248"/>
        <v>771.82</v>
      </c>
      <c r="BA258" s="30">
        <f t="shared" si="249"/>
        <v>2.086</v>
      </c>
      <c r="BB258" s="30">
        <f t="shared" si="250"/>
        <v>0</v>
      </c>
      <c r="BC258" s="30">
        <f t="shared" si="251"/>
        <v>2392.6420000000003</v>
      </c>
      <c r="BD258" s="30">
        <f t="shared" si="252"/>
        <v>813.5399999999997</v>
      </c>
      <c r="BE258" s="30">
        <f t="shared" si="253"/>
        <v>3206.182</v>
      </c>
      <c r="IQ258"/>
      <c r="IR258"/>
      <c r="IS258"/>
      <c r="IT258"/>
      <c r="IU258"/>
      <c r="IV258"/>
    </row>
    <row r="259" spans="1:256" s="30" customFormat="1" ht="12.75">
      <c r="A259" s="30">
        <v>239</v>
      </c>
      <c r="B259" s="31" t="s">
        <v>328</v>
      </c>
      <c r="C259" s="32">
        <v>1.78</v>
      </c>
      <c r="D259" s="33">
        <v>1.73</v>
      </c>
      <c r="E259" s="33"/>
      <c r="F259" s="33"/>
      <c r="G259" s="33"/>
      <c r="H259" s="33">
        <v>0.07</v>
      </c>
      <c r="I259" s="33"/>
      <c r="J259" s="33"/>
      <c r="K259" s="33">
        <v>4.7</v>
      </c>
      <c r="L259" s="34">
        <v>0.62</v>
      </c>
      <c r="M259" s="34">
        <v>0.2</v>
      </c>
      <c r="N259" s="33">
        <v>0.30000000000000004</v>
      </c>
      <c r="O259" s="33">
        <v>0.17</v>
      </c>
      <c r="P259" s="33">
        <v>0.29</v>
      </c>
      <c r="Q259" s="33">
        <v>0.25</v>
      </c>
      <c r="R259" s="33"/>
      <c r="S259" s="33">
        <v>3.7</v>
      </c>
      <c r="T259" s="33">
        <v>0.01</v>
      </c>
      <c r="U259" s="33"/>
      <c r="V259" s="30">
        <f t="shared" si="254"/>
        <v>13.819999999999999</v>
      </c>
      <c r="W259" s="30">
        <v>0.82</v>
      </c>
      <c r="X259" s="37">
        <f t="shared" si="255"/>
        <v>14.639999999999999</v>
      </c>
      <c r="Y259" s="38">
        <f t="shared" si="256"/>
        <v>1.5500000000000007</v>
      </c>
      <c r="Z259" s="39">
        <v>15.37</v>
      </c>
      <c r="AA259" s="40">
        <f t="shared" si="257"/>
        <v>14.468219999999999</v>
      </c>
      <c r="AB259" s="32">
        <v>13.74</v>
      </c>
      <c r="AC259" s="37">
        <f t="shared" si="258"/>
        <v>6.550218340611336</v>
      </c>
      <c r="AD259" s="41">
        <f t="shared" si="259"/>
        <v>1.062328330644682</v>
      </c>
      <c r="AE259" s="40">
        <f t="shared" si="260"/>
        <v>-12.757671669355316</v>
      </c>
      <c r="AF259" s="40">
        <f t="shared" si="261"/>
        <v>-1655.8136182140631</v>
      </c>
      <c r="AG259" s="30">
        <v>300.1</v>
      </c>
      <c r="AJ259" s="30">
        <f t="shared" si="232"/>
        <v>534.178</v>
      </c>
      <c r="AK259" s="30">
        <f t="shared" si="233"/>
        <v>519.173</v>
      </c>
      <c r="AL259" s="30">
        <f t="shared" si="234"/>
        <v>0</v>
      </c>
      <c r="AM259" s="30">
        <f t="shared" si="235"/>
        <v>0</v>
      </c>
      <c r="AN259" s="30">
        <f t="shared" si="236"/>
        <v>0</v>
      </c>
      <c r="AO259" s="30">
        <f t="shared" si="237"/>
        <v>21.007000000000005</v>
      </c>
      <c r="AP259" s="30">
        <f t="shared" si="238"/>
        <v>0</v>
      </c>
      <c r="AQ259" s="30">
        <f t="shared" si="239"/>
        <v>0</v>
      </c>
      <c r="AR259" s="30">
        <f t="shared" si="240"/>
        <v>1410.4700000000003</v>
      </c>
      <c r="AS259" s="30">
        <f t="shared" si="241"/>
        <v>186.062</v>
      </c>
      <c r="AT259" s="30">
        <f t="shared" si="242"/>
        <v>60.02000000000001</v>
      </c>
      <c r="AU259" s="30">
        <f t="shared" si="243"/>
        <v>90.03000000000002</v>
      </c>
      <c r="AV259" s="30">
        <f t="shared" si="244"/>
        <v>51.01700000000001</v>
      </c>
      <c r="AW259" s="30">
        <f t="shared" si="245"/>
        <v>87.029</v>
      </c>
      <c r="AX259" s="30">
        <f t="shared" si="246"/>
        <v>75.025</v>
      </c>
      <c r="AY259" s="30">
        <f t="shared" si="247"/>
        <v>0</v>
      </c>
      <c r="AZ259" s="30">
        <f t="shared" si="248"/>
        <v>1110.3700000000001</v>
      </c>
      <c r="BA259" s="30">
        <f t="shared" si="249"/>
        <v>3.0010000000000003</v>
      </c>
      <c r="BB259" s="30">
        <f t="shared" si="250"/>
        <v>0</v>
      </c>
      <c r="BC259" s="30">
        <f t="shared" si="251"/>
        <v>4147.382</v>
      </c>
      <c r="BD259" s="30">
        <f t="shared" si="252"/>
        <v>465.15500000000026</v>
      </c>
      <c r="BE259" s="30">
        <f t="shared" si="253"/>
        <v>4612.537</v>
      </c>
      <c r="IQ259"/>
      <c r="IR259"/>
      <c r="IS259"/>
      <c r="IT259"/>
      <c r="IU259"/>
      <c r="IV259"/>
    </row>
    <row r="260" spans="1:256" s="30" customFormat="1" ht="12.75">
      <c r="A260" s="30">
        <v>240</v>
      </c>
      <c r="B260" s="31" t="s">
        <v>329</v>
      </c>
      <c r="C260" s="32">
        <v>1.78</v>
      </c>
      <c r="D260" s="33">
        <v>1.73</v>
      </c>
      <c r="E260" s="33"/>
      <c r="F260" s="33"/>
      <c r="G260" s="33"/>
      <c r="H260" s="33">
        <v>0.07</v>
      </c>
      <c r="I260" s="33"/>
      <c r="J260" s="33"/>
      <c r="K260" s="33">
        <v>4.7</v>
      </c>
      <c r="L260" s="34">
        <v>0.62</v>
      </c>
      <c r="M260" s="46">
        <v>0.6000000000000001</v>
      </c>
      <c r="N260" s="33">
        <v>0.30000000000000004</v>
      </c>
      <c r="O260" s="33">
        <v>0.17</v>
      </c>
      <c r="P260" s="33">
        <v>0.29</v>
      </c>
      <c r="Q260" s="33">
        <v>0.25</v>
      </c>
      <c r="R260" s="33"/>
      <c r="S260" s="33">
        <v>3.7</v>
      </c>
      <c r="T260" s="33">
        <v>0.01</v>
      </c>
      <c r="U260" s="33"/>
      <c r="V260" s="30">
        <f t="shared" si="254"/>
        <v>14.219999999999997</v>
      </c>
      <c r="W260" s="30">
        <v>4.9</v>
      </c>
      <c r="X260" s="37">
        <f t="shared" si="255"/>
        <v>19.119999999999997</v>
      </c>
      <c r="Y260" s="38">
        <f t="shared" si="256"/>
        <v>5.870000000000003</v>
      </c>
      <c r="Z260" s="40">
        <v>20.09</v>
      </c>
      <c r="AA260" s="40">
        <f t="shared" si="257"/>
        <v>18.92241</v>
      </c>
      <c r="AB260" s="32">
        <v>17.97</v>
      </c>
      <c r="AC260" s="37">
        <f t="shared" si="258"/>
        <v>6.399554813578168</v>
      </c>
      <c r="AD260" s="41">
        <f t="shared" si="259"/>
        <v>1.0617040852618669</v>
      </c>
      <c r="AE260" s="40">
        <f t="shared" si="260"/>
        <v>-13.15829591473813</v>
      </c>
      <c r="AF260" s="40">
        <f t="shared" si="261"/>
        <v>-368.5366513211863</v>
      </c>
      <c r="AG260" s="30">
        <v>449.5</v>
      </c>
      <c r="AH260" s="30" t="s">
        <v>139</v>
      </c>
      <c r="AJ260" s="30">
        <f t="shared" si="232"/>
        <v>800.11</v>
      </c>
      <c r="AK260" s="30">
        <f t="shared" si="233"/>
        <v>777.635</v>
      </c>
      <c r="AL260" s="30">
        <f t="shared" si="234"/>
        <v>0</v>
      </c>
      <c r="AM260" s="30">
        <f t="shared" si="235"/>
        <v>0</v>
      </c>
      <c r="AN260" s="30">
        <f t="shared" si="236"/>
        <v>0</v>
      </c>
      <c r="AO260" s="30">
        <f t="shared" si="237"/>
        <v>31.465000000000003</v>
      </c>
      <c r="AP260" s="30">
        <f t="shared" si="238"/>
        <v>0</v>
      </c>
      <c r="AQ260" s="30">
        <f t="shared" si="239"/>
        <v>0</v>
      </c>
      <c r="AR260" s="30">
        <f t="shared" si="240"/>
        <v>2112.65</v>
      </c>
      <c r="AS260" s="30">
        <f t="shared" si="241"/>
        <v>278.69</v>
      </c>
      <c r="AT260" s="30">
        <f t="shared" si="242"/>
        <v>269.70000000000005</v>
      </c>
      <c r="AU260" s="30">
        <f t="shared" si="243"/>
        <v>134.85000000000002</v>
      </c>
      <c r="AV260" s="30">
        <f t="shared" si="244"/>
        <v>76.415</v>
      </c>
      <c r="AW260" s="30">
        <f t="shared" si="245"/>
        <v>130.355</v>
      </c>
      <c r="AX260" s="30">
        <f t="shared" si="246"/>
        <v>112.375</v>
      </c>
      <c r="AY260" s="30">
        <f t="shared" si="247"/>
        <v>0</v>
      </c>
      <c r="AZ260" s="30">
        <f t="shared" si="248"/>
        <v>1663.15</v>
      </c>
      <c r="BA260" s="30">
        <f t="shared" si="249"/>
        <v>4.495</v>
      </c>
      <c r="BB260" s="30">
        <f t="shared" si="250"/>
        <v>0</v>
      </c>
      <c r="BC260" s="30">
        <f t="shared" si="251"/>
        <v>6391.8899999999985</v>
      </c>
      <c r="BD260" s="30">
        <f t="shared" si="252"/>
        <v>2638.5650000000014</v>
      </c>
      <c r="BE260" s="30">
        <f t="shared" si="253"/>
        <v>9030.455</v>
      </c>
      <c r="IQ260"/>
      <c r="IR260"/>
      <c r="IS260"/>
      <c r="IT260"/>
      <c r="IU260"/>
      <c r="IV260"/>
    </row>
    <row r="261" spans="1:256" s="30" customFormat="1" ht="12.75">
      <c r="A261" s="30">
        <v>241</v>
      </c>
      <c r="B261" s="31" t="s">
        <v>330</v>
      </c>
      <c r="C261" s="32">
        <v>1.78</v>
      </c>
      <c r="D261" s="33">
        <v>1.73</v>
      </c>
      <c r="E261" s="33"/>
      <c r="F261" s="33"/>
      <c r="G261" s="33"/>
      <c r="H261" s="33">
        <v>0.07</v>
      </c>
      <c r="I261" s="33"/>
      <c r="J261" s="33"/>
      <c r="K261" s="33">
        <v>4.7</v>
      </c>
      <c r="L261" s="34">
        <v>0.62</v>
      </c>
      <c r="M261" s="46">
        <v>0.6000000000000001</v>
      </c>
      <c r="N261" s="33">
        <v>0.30000000000000004</v>
      </c>
      <c r="O261" s="33">
        <v>0.17</v>
      </c>
      <c r="P261" s="33">
        <v>0.29</v>
      </c>
      <c r="Q261" s="33">
        <v>0.25</v>
      </c>
      <c r="R261" s="33"/>
      <c r="S261" s="33">
        <v>3.7</v>
      </c>
      <c r="T261" s="33">
        <v>0.01</v>
      </c>
      <c r="U261" s="33"/>
      <c r="V261" s="30">
        <f t="shared" si="254"/>
        <v>14.219999999999997</v>
      </c>
      <c r="W261" s="30">
        <v>4.9</v>
      </c>
      <c r="X261" s="37">
        <f t="shared" si="255"/>
        <v>19.119999999999997</v>
      </c>
      <c r="Y261" s="38">
        <f t="shared" si="256"/>
        <v>5.870000000000003</v>
      </c>
      <c r="Z261" s="40">
        <v>20.09</v>
      </c>
      <c r="AA261" s="40">
        <f t="shared" si="257"/>
        <v>18.92241</v>
      </c>
      <c r="AB261" s="32">
        <v>17.97</v>
      </c>
      <c r="AC261" s="37">
        <f t="shared" si="258"/>
        <v>6.399554813578168</v>
      </c>
      <c r="AD261" s="41">
        <f t="shared" si="259"/>
        <v>1.0617040852618669</v>
      </c>
      <c r="AE261" s="40">
        <f t="shared" si="260"/>
        <v>-13.15829591473813</v>
      </c>
      <c r="AF261" s="40">
        <f t="shared" si="261"/>
        <v>-368.5366513211863</v>
      </c>
      <c r="AG261" s="30">
        <v>297.7</v>
      </c>
      <c r="AH261" s="30" t="s">
        <v>139</v>
      </c>
      <c r="AJ261" s="30">
        <f t="shared" si="232"/>
        <v>529.906</v>
      </c>
      <c r="AK261" s="30">
        <f t="shared" si="233"/>
        <v>515.021</v>
      </c>
      <c r="AL261" s="30">
        <f t="shared" si="234"/>
        <v>0</v>
      </c>
      <c r="AM261" s="30">
        <f t="shared" si="235"/>
        <v>0</v>
      </c>
      <c r="AN261" s="30">
        <f t="shared" si="236"/>
        <v>0</v>
      </c>
      <c r="AO261" s="30">
        <f t="shared" si="237"/>
        <v>20.839000000000002</v>
      </c>
      <c r="AP261" s="30">
        <f t="shared" si="238"/>
        <v>0</v>
      </c>
      <c r="AQ261" s="30">
        <f t="shared" si="239"/>
        <v>0</v>
      </c>
      <c r="AR261" s="30">
        <f t="shared" si="240"/>
        <v>1399.19</v>
      </c>
      <c r="AS261" s="30">
        <f t="shared" si="241"/>
        <v>184.57399999999998</v>
      </c>
      <c r="AT261" s="30">
        <f t="shared" si="242"/>
        <v>178.62000000000003</v>
      </c>
      <c r="AU261" s="30">
        <f t="shared" si="243"/>
        <v>89.31000000000002</v>
      </c>
      <c r="AV261" s="30">
        <f t="shared" si="244"/>
        <v>50.609</v>
      </c>
      <c r="AW261" s="30">
        <f t="shared" si="245"/>
        <v>86.33299999999998</v>
      </c>
      <c r="AX261" s="30">
        <f t="shared" si="246"/>
        <v>74.425</v>
      </c>
      <c r="AY261" s="30">
        <f t="shared" si="247"/>
        <v>0</v>
      </c>
      <c r="AZ261" s="30">
        <f t="shared" si="248"/>
        <v>1101.49</v>
      </c>
      <c r="BA261" s="30">
        <f t="shared" si="249"/>
        <v>2.977</v>
      </c>
      <c r="BB261" s="30">
        <f t="shared" si="250"/>
        <v>0</v>
      </c>
      <c r="BC261" s="30">
        <f t="shared" si="251"/>
        <v>4233.293999999999</v>
      </c>
      <c r="BD261" s="30">
        <f t="shared" si="252"/>
        <v>1747.4990000000007</v>
      </c>
      <c r="BE261" s="30">
        <f t="shared" si="253"/>
        <v>5980.793</v>
      </c>
      <c r="IQ261"/>
      <c r="IR261"/>
      <c r="IS261"/>
      <c r="IT261"/>
      <c r="IU261"/>
      <c r="IV261"/>
    </row>
    <row r="262" spans="1:256" s="30" customFormat="1" ht="12.75">
      <c r="A262" s="30">
        <v>242</v>
      </c>
      <c r="B262" s="31" t="s">
        <v>331</v>
      </c>
      <c r="C262" s="32">
        <v>1.78</v>
      </c>
      <c r="D262" s="33">
        <v>1.73</v>
      </c>
      <c r="E262" s="33"/>
      <c r="F262" s="33"/>
      <c r="G262" s="33"/>
      <c r="H262" s="33">
        <v>0.07</v>
      </c>
      <c r="I262" s="33"/>
      <c r="J262" s="33"/>
      <c r="K262" s="33">
        <v>4.7</v>
      </c>
      <c r="L262" s="34">
        <v>0.62</v>
      </c>
      <c r="M262" s="34"/>
      <c r="N262" s="33">
        <v>0.30000000000000004</v>
      </c>
      <c r="O262" s="33">
        <v>0.17</v>
      </c>
      <c r="P262" s="33">
        <v>0.29</v>
      </c>
      <c r="Q262" s="33">
        <v>0.25</v>
      </c>
      <c r="R262" s="33"/>
      <c r="S262" s="33">
        <v>3.7</v>
      </c>
      <c r="T262" s="33">
        <v>0.01</v>
      </c>
      <c r="U262" s="33"/>
      <c r="V262" s="30">
        <f t="shared" si="254"/>
        <v>13.62</v>
      </c>
      <c r="W262" s="30">
        <v>5.35</v>
      </c>
      <c r="X262" s="37">
        <f t="shared" si="255"/>
        <v>18.97</v>
      </c>
      <c r="Y262" s="38">
        <f t="shared" si="256"/>
        <v>6.470000000000001</v>
      </c>
      <c r="Z262" s="40">
        <v>20.09</v>
      </c>
      <c r="AA262" s="40">
        <f t="shared" si="257"/>
        <v>18.92241</v>
      </c>
      <c r="AB262" s="32">
        <v>17.97</v>
      </c>
      <c r="AC262" s="37">
        <f t="shared" si="258"/>
        <v>5.564830272676691</v>
      </c>
      <c r="AD262" s="41">
        <f t="shared" si="259"/>
        <v>1.0617040852618669</v>
      </c>
      <c r="AE262" s="40">
        <f t="shared" si="260"/>
        <v>-12.558295914738132</v>
      </c>
      <c r="AF262" s="40">
        <f t="shared" si="261"/>
        <v>-334.73450307921746</v>
      </c>
      <c r="AG262" s="30">
        <v>457.8</v>
      </c>
      <c r="AH262" s="30" t="s">
        <v>132</v>
      </c>
      <c r="AJ262" s="30">
        <f t="shared" si="232"/>
        <v>814.884</v>
      </c>
      <c r="AK262" s="30">
        <f t="shared" si="233"/>
        <v>791.994</v>
      </c>
      <c r="AL262" s="30">
        <f t="shared" si="234"/>
        <v>0</v>
      </c>
      <c r="AM262" s="30">
        <f t="shared" si="235"/>
        <v>0</v>
      </c>
      <c r="AN262" s="30">
        <f t="shared" si="236"/>
        <v>0</v>
      </c>
      <c r="AO262" s="30">
        <f t="shared" si="237"/>
        <v>32.04600000000001</v>
      </c>
      <c r="AP262" s="30">
        <f t="shared" si="238"/>
        <v>0</v>
      </c>
      <c r="AQ262" s="30">
        <f t="shared" si="239"/>
        <v>0</v>
      </c>
      <c r="AR262" s="30">
        <f t="shared" si="240"/>
        <v>2151.6600000000003</v>
      </c>
      <c r="AS262" s="30">
        <f t="shared" si="241"/>
        <v>283.836</v>
      </c>
      <c r="AT262" s="30">
        <f t="shared" si="242"/>
        <v>0</v>
      </c>
      <c r="AU262" s="30">
        <f t="shared" si="243"/>
        <v>137.34000000000003</v>
      </c>
      <c r="AV262" s="30">
        <f t="shared" si="244"/>
        <v>77.82600000000001</v>
      </c>
      <c r="AW262" s="30">
        <f t="shared" si="245"/>
        <v>132.762</v>
      </c>
      <c r="AX262" s="30">
        <f t="shared" si="246"/>
        <v>114.45</v>
      </c>
      <c r="AY262" s="30">
        <f t="shared" si="247"/>
        <v>0</v>
      </c>
      <c r="AZ262" s="30">
        <f t="shared" si="248"/>
        <v>1693.8600000000001</v>
      </c>
      <c r="BA262" s="30">
        <f t="shared" si="249"/>
        <v>4.578</v>
      </c>
      <c r="BB262" s="30">
        <f t="shared" si="250"/>
        <v>0</v>
      </c>
      <c r="BC262" s="30">
        <f t="shared" si="251"/>
        <v>6235.236</v>
      </c>
      <c r="BD262" s="30">
        <f t="shared" si="252"/>
        <v>2961.9660000000003</v>
      </c>
      <c r="BE262" s="30">
        <f t="shared" si="253"/>
        <v>9197.202</v>
      </c>
      <c r="IQ262"/>
      <c r="IR262"/>
      <c r="IS262"/>
      <c r="IT262"/>
      <c r="IU262"/>
      <c r="IV262"/>
    </row>
    <row r="263" spans="1:256" s="30" customFormat="1" ht="12.75">
      <c r="A263" s="30">
        <v>243</v>
      </c>
      <c r="B263" s="31" t="s">
        <v>332</v>
      </c>
      <c r="C263" s="32">
        <v>1.78</v>
      </c>
      <c r="D263" s="33">
        <v>1.73</v>
      </c>
      <c r="E263" s="33"/>
      <c r="F263" s="33"/>
      <c r="G263" s="33"/>
      <c r="H263" s="33">
        <v>0.07</v>
      </c>
      <c r="I263" s="33"/>
      <c r="J263" s="33"/>
      <c r="K263" s="33">
        <v>4.7</v>
      </c>
      <c r="L263" s="34">
        <v>0.62</v>
      </c>
      <c r="M263" s="46">
        <v>0.6000000000000001</v>
      </c>
      <c r="N263" s="33">
        <v>0.30000000000000004</v>
      </c>
      <c r="O263" s="33">
        <v>0.17</v>
      </c>
      <c r="P263" s="33">
        <v>0.29</v>
      </c>
      <c r="Q263" s="33">
        <v>0.25</v>
      </c>
      <c r="R263" s="33"/>
      <c r="S263" s="33">
        <v>3.7</v>
      </c>
      <c r="T263" s="33">
        <v>0.01</v>
      </c>
      <c r="U263" s="33"/>
      <c r="V263" s="30">
        <f t="shared" si="254"/>
        <v>14.219999999999997</v>
      </c>
      <c r="W263" s="30">
        <v>4.9</v>
      </c>
      <c r="X263" s="37">
        <f t="shared" si="255"/>
        <v>19.119999999999997</v>
      </c>
      <c r="Y263" s="38">
        <f t="shared" si="256"/>
        <v>5.870000000000003</v>
      </c>
      <c r="Z263" s="40">
        <v>20.09</v>
      </c>
      <c r="AA263" s="40">
        <f t="shared" si="257"/>
        <v>18.92241</v>
      </c>
      <c r="AB263" s="32">
        <v>17.97</v>
      </c>
      <c r="AC263" s="37">
        <f t="shared" si="258"/>
        <v>6.399554813578168</v>
      </c>
      <c r="AD263" s="41">
        <f t="shared" si="259"/>
        <v>1.0617040852618669</v>
      </c>
      <c r="AE263" s="40">
        <f t="shared" si="260"/>
        <v>-13.15829591473813</v>
      </c>
      <c r="AF263" s="40">
        <f t="shared" si="261"/>
        <v>-368.5366513211863</v>
      </c>
      <c r="AG263" s="30">
        <v>509.1</v>
      </c>
      <c r="AH263" s="30" t="s">
        <v>139</v>
      </c>
      <c r="AJ263" s="30">
        <f t="shared" si="232"/>
        <v>906.1980000000001</v>
      </c>
      <c r="AK263" s="30">
        <f t="shared" si="233"/>
        <v>880.743</v>
      </c>
      <c r="AL263" s="30">
        <f t="shared" si="234"/>
        <v>0</v>
      </c>
      <c r="AM263" s="30">
        <f t="shared" si="235"/>
        <v>0</v>
      </c>
      <c r="AN263" s="30">
        <f t="shared" si="236"/>
        <v>0</v>
      </c>
      <c r="AO263" s="30">
        <f t="shared" si="237"/>
        <v>35.63700000000001</v>
      </c>
      <c r="AP263" s="30">
        <f t="shared" si="238"/>
        <v>0</v>
      </c>
      <c r="AQ263" s="30">
        <f t="shared" si="239"/>
        <v>0</v>
      </c>
      <c r="AR263" s="30">
        <f t="shared" si="240"/>
        <v>2392.77</v>
      </c>
      <c r="AS263" s="30">
        <f t="shared" si="241"/>
        <v>315.642</v>
      </c>
      <c r="AT263" s="30">
        <f t="shared" si="242"/>
        <v>305.46000000000004</v>
      </c>
      <c r="AU263" s="30">
        <f t="shared" si="243"/>
        <v>152.73000000000002</v>
      </c>
      <c r="AV263" s="30">
        <f t="shared" si="244"/>
        <v>86.54700000000001</v>
      </c>
      <c r="AW263" s="30">
        <f t="shared" si="245"/>
        <v>147.639</v>
      </c>
      <c r="AX263" s="30">
        <f t="shared" si="246"/>
        <v>127.275</v>
      </c>
      <c r="AY263" s="30">
        <f t="shared" si="247"/>
        <v>0</v>
      </c>
      <c r="AZ263" s="30">
        <f t="shared" si="248"/>
        <v>1883.67</v>
      </c>
      <c r="BA263" s="30">
        <f t="shared" si="249"/>
        <v>5.091</v>
      </c>
      <c r="BB263" s="30">
        <f t="shared" si="250"/>
        <v>0</v>
      </c>
      <c r="BC263" s="30">
        <f t="shared" si="251"/>
        <v>7239.401999999999</v>
      </c>
      <c r="BD263" s="30">
        <f t="shared" si="252"/>
        <v>2988.4170000000017</v>
      </c>
      <c r="BE263" s="30">
        <f t="shared" si="253"/>
        <v>10227.819</v>
      </c>
      <c r="IQ263"/>
      <c r="IR263"/>
      <c r="IS263"/>
      <c r="IT263"/>
      <c r="IU263"/>
      <c r="IV263"/>
    </row>
    <row r="264" spans="1:256" s="30" customFormat="1" ht="12.75">
      <c r="A264" s="30">
        <v>244</v>
      </c>
      <c r="B264" s="31" t="s">
        <v>333</v>
      </c>
      <c r="C264" s="32">
        <v>1.78</v>
      </c>
      <c r="D264" s="33">
        <v>1.73</v>
      </c>
      <c r="E264" s="33"/>
      <c r="F264" s="33"/>
      <c r="G264" s="33"/>
      <c r="H264" s="33">
        <v>0.07</v>
      </c>
      <c r="I264" s="33"/>
      <c r="J264" s="33"/>
      <c r="K264" s="33">
        <v>4.7</v>
      </c>
      <c r="L264" s="34">
        <v>0.62</v>
      </c>
      <c r="M264" s="46">
        <v>0.6000000000000001</v>
      </c>
      <c r="N264" s="33">
        <v>0.30000000000000004</v>
      </c>
      <c r="O264" s="33">
        <v>0.17</v>
      </c>
      <c r="P264" s="33">
        <v>0.29</v>
      </c>
      <c r="Q264" s="33">
        <v>0.25</v>
      </c>
      <c r="R264" s="33"/>
      <c r="S264" s="33">
        <v>3.7</v>
      </c>
      <c r="T264" s="33">
        <v>0.01</v>
      </c>
      <c r="U264" s="33"/>
      <c r="V264" s="30">
        <f t="shared" si="254"/>
        <v>14.219999999999997</v>
      </c>
      <c r="W264" s="30">
        <v>0.67</v>
      </c>
      <c r="X264" s="37">
        <f t="shared" si="255"/>
        <v>14.889999999999997</v>
      </c>
      <c r="Y264" s="38">
        <f t="shared" si="256"/>
        <v>1.1500000000000021</v>
      </c>
      <c r="Z264" s="39">
        <v>15.37</v>
      </c>
      <c r="AA264" s="40">
        <f t="shared" si="257"/>
        <v>14.468219999999999</v>
      </c>
      <c r="AB264" s="32">
        <v>13.74</v>
      </c>
      <c r="AC264" s="37">
        <f t="shared" si="258"/>
        <v>8.369723435225595</v>
      </c>
      <c r="AD264" s="41">
        <f t="shared" si="259"/>
        <v>1.062328330644682</v>
      </c>
      <c r="AE264" s="40">
        <f t="shared" si="260"/>
        <v>-13.157671669355315</v>
      </c>
      <c r="AF264" s="40">
        <f t="shared" si="261"/>
        <v>-2063.8315924410917</v>
      </c>
      <c r="AG264" s="30">
        <v>514.9</v>
      </c>
      <c r="AJ264" s="30">
        <f t="shared" si="232"/>
        <v>916.5219999999999</v>
      </c>
      <c r="AK264" s="30">
        <f t="shared" si="233"/>
        <v>890.7769999999999</v>
      </c>
      <c r="AL264" s="30">
        <f t="shared" si="234"/>
        <v>0</v>
      </c>
      <c r="AM264" s="30">
        <f t="shared" si="235"/>
        <v>0</v>
      </c>
      <c r="AN264" s="30">
        <f t="shared" si="236"/>
        <v>0</v>
      </c>
      <c r="AO264" s="30">
        <f t="shared" si="237"/>
        <v>36.043</v>
      </c>
      <c r="AP264" s="30">
        <f t="shared" si="238"/>
        <v>0</v>
      </c>
      <c r="AQ264" s="30">
        <f t="shared" si="239"/>
        <v>0</v>
      </c>
      <c r="AR264" s="30">
        <f t="shared" si="240"/>
        <v>2420.03</v>
      </c>
      <c r="AS264" s="30">
        <f t="shared" si="241"/>
        <v>319.238</v>
      </c>
      <c r="AT264" s="30">
        <f t="shared" si="242"/>
        <v>308.94000000000005</v>
      </c>
      <c r="AU264" s="30">
        <f t="shared" si="243"/>
        <v>154.47000000000003</v>
      </c>
      <c r="AV264" s="30">
        <f t="shared" si="244"/>
        <v>87.533</v>
      </c>
      <c r="AW264" s="30">
        <f t="shared" si="245"/>
        <v>149.32099999999997</v>
      </c>
      <c r="AX264" s="30">
        <f t="shared" si="246"/>
        <v>128.725</v>
      </c>
      <c r="AY264" s="30">
        <f t="shared" si="247"/>
        <v>0</v>
      </c>
      <c r="AZ264" s="30">
        <f t="shared" si="248"/>
        <v>1905.13</v>
      </c>
      <c r="BA264" s="30">
        <f t="shared" si="249"/>
        <v>5.149</v>
      </c>
      <c r="BB264" s="30">
        <f t="shared" si="250"/>
        <v>0</v>
      </c>
      <c r="BC264" s="30">
        <f t="shared" si="251"/>
        <v>7321.877999999998</v>
      </c>
      <c r="BD264" s="30">
        <f t="shared" si="252"/>
        <v>592.1350000000011</v>
      </c>
      <c r="BE264" s="30">
        <f t="shared" si="253"/>
        <v>7914.012999999999</v>
      </c>
      <c r="IQ264"/>
      <c r="IR264"/>
      <c r="IS264"/>
      <c r="IT264"/>
      <c r="IU264"/>
      <c r="IV264"/>
    </row>
    <row r="265" spans="1:256" s="42" customFormat="1" ht="12.75">
      <c r="A265" s="42">
        <v>245</v>
      </c>
      <c r="B265" s="43" t="s">
        <v>334</v>
      </c>
      <c r="C265" s="44">
        <v>1.78</v>
      </c>
      <c r="D265" s="45"/>
      <c r="E265" s="45"/>
      <c r="F265" s="45"/>
      <c r="G265" s="45"/>
      <c r="H265" s="45">
        <v>0.07</v>
      </c>
      <c r="I265" s="45"/>
      <c r="J265" s="45"/>
      <c r="K265" s="33">
        <v>4.7</v>
      </c>
      <c r="L265" s="34">
        <v>0.62</v>
      </c>
      <c r="M265" s="46"/>
      <c r="N265" s="33">
        <v>0.30000000000000004</v>
      </c>
      <c r="O265" s="45">
        <v>0.17</v>
      </c>
      <c r="P265" s="33">
        <v>0.29</v>
      </c>
      <c r="Q265" s="33">
        <v>0.25</v>
      </c>
      <c r="R265" s="45"/>
      <c r="S265" s="33">
        <v>3.7</v>
      </c>
      <c r="T265" s="45">
        <v>0.01</v>
      </c>
      <c r="U265" s="45"/>
      <c r="V265" s="42">
        <f t="shared" si="254"/>
        <v>11.889999999999999</v>
      </c>
      <c r="W265" s="45">
        <v>2.81</v>
      </c>
      <c r="X265" s="48">
        <f t="shared" si="255"/>
        <v>14.7</v>
      </c>
      <c r="Y265" s="38">
        <f t="shared" si="256"/>
        <v>3.4800000000000004</v>
      </c>
      <c r="Z265" s="39">
        <v>15.37</v>
      </c>
      <c r="AA265" s="49">
        <f t="shared" si="257"/>
        <v>14.468219999999999</v>
      </c>
      <c r="AB265" s="44">
        <v>13.74</v>
      </c>
      <c r="AC265" s="48">
        <f t="shared" si="258"/>
        <v>6.986899563318771</v>
      </c>
      <c r="AD265" s="41">
        <f t="shared" si="259"/>
        <v>1.062328330644682</v>
      </c>
      <c r="AE265" s="49">
        <f t="shared" si="260"/>
        <v>-10.827671669355317</v>
      </c>
      <c r="AF265" s="49">
        <f t="shared" si="261"/>
        <v>-485.3263939272355</v>
      </c>
      <c r="AG265" s="42">
        <v>121.2</v>
      </c>
      <c r="AJ265" s="30">
        <f t="shared" si="232"/>
        <v>215.73600000000002</v>
      </c>
      <c r="AK265" s="30">
        <f t="shared" si="233"/>
        <v>0</v>
      </c>
      <c r="AL265" s="30">
        <f t="shared" si="234"/>
        <v>0</v>
      </c>
      <c r="AM265" s="30">
        <f t="shared" si="235"/>
        <v>0</v>
      </c>
      <c r="AN265" s="30">
        <f t="shared" si="236"/>
        <v>0</v>
      </c>
      <c r="AO265" s="30">
        <f t="shared" si="237"/>
        <v>8.484000000000002</v>
      </c>
      <c r="AP265" s="30">
        <f t="shared" si="238"/>
        <v>0</v>
      </c>
      <c r="AQ265" s="30">
        <f t="shared" si="239"/>
        <v>0</v>
      </c>
      <c r="AR265" s="30">
        <f t="shared" si="240"/>
        <v>569.64</v>
      </c>
      <c r="AS265" s="30">
        <f t="shared" si="241"/>
        <v>75.144</v>
      </c>
      <c r="AT265" s="30">
        <f t="shared" si="242"/>
        <v>0</v>
      </c>
      <c r="AU265" s="30">
        <f t="shared" si="243"/>
        <v>36.36000000000001</v>
      </c>
      <c r="AV265" s="30">
        <f t="shared" si="244"/>
        <v>20.604000000000003</v>
      </c>
      <c r="AW265" s="30">
        <f t="shared" si="245"/>
        <v>35.147999999999996</v>
      </c>
      <c r="AX265" s="30">
        <f t="shared" si="246"/>
        <v>30.3</v>
      </c>
      <c r="AY265" s="30">
        <f t="shared" si="247"/>
        <v>0</v>
      </c>
      <c r="AZ265" s="30">
        <f t="shared" si="248"/>
        <v>448.44000000000005</v>
      </c>
      <c r="BA265" s="30">
        <f t="shared" si="249"/>
        <v>1.212</v>
      </c>
      <c r="BB265" s="30">
        <f t="shared" si="250"/>
        <v>0</v>
      </c>
      <c r="BC265" s="30">
        <f t="shared" si="251"/>
        <v>1441.068</v>
      </c>
      <c r="BD265" s="30">
        <f t="shared" si="252"/>
        <v>421.77600000000007</v>
      </c>
      <c r="BE265" s="30">
        <f t="shared" si="253"/>
        <v>1862.844</v>
      </c>
      <c r="IQ265"/>
      <c r="IR265"/>
      <c r="IS265"/>
      <c r="IT265"/>
      <c r="IU265"/>
      <c r="IV265"/>
    </row>
    <row r="266" spans="1:256" s="42" customFormat="1" ht="12.75">
      <c r="A266" s="42">
        <v>246</v>
      </c>
      <c r="B266" s="43" t="s">
        <v>335</v>
      </c>
      <c r="C266" s="44">
        <v>1.78</v>
      </c>
      <c r="D266" s="45"/>
      <c r="E266" s="45"/>
      <c r="F266" s="45"/>
      <c r="G266" s="45"/>
      <c r="H266" s="45">
        <v>0.07</v>
      </c>
      <c r="I266" s="45"/>
      <c r="J266" s="45"/>
      <c r="K266" s="33">
        <v>4.7</v>
      </c>
      <c r="L266" s="34">
        <v>0.62</v>
      </c>
      <c r="M266" s="46"/>
      <c r="N266" s="33">
        <v>0.30000000000000004</v>
      </c>
      <c r="O266" s="45">
        <v>0.17</v>
      </c>
      <c r="P266" s="33">
        <v>0.29</v>
      </c>
      <c r="Q266" s="33">
        <v>0.25</v>
      </c>
      <c r="R266" s="45"/>
      <c r="S266" s="33">
        <v>3.7</v>
      </c>
      <c r="T266" s="45">
        <v>0.01</v>
      </c>
      <c r="U266" s="45"/>
      <c r="V266" s="42">
        <f t="shared" si="254"/>
        <v>11.889999999999999</v>
      </c>
      <c r="W266" s="45">
        <v>2.81</v>
      </c>
      <c r="X266" s="48">
        <f t="shared" si="255"/>
        <v>14.7</v>
      </c>
      <c r="Y266" s="38">
        <f t="shared" si="256"/>
        <v>3.4800000000000004</v>
      </c>
      <c r="Z266" s="40">
        <v>15.37</v>
      </c>
      <c r="AA266" s="49">
        <f t="shared" si="257"/>
        <v>14.468219999999999</v>
      </c>
      <c r="AB266" s="44">
        <v>13.74</v>
      </c>
      <c r="AC266" s="48">
        <f t="shared" si="258"/>
        <v>6.986899563318771</v>
      </c>
      <c r="AD266" s="41">
        <f t="shared" si="259"/>
        <v>1.062328330644682</v>
      </c>
      <c r="AE266" s="49">
        <f t="shared" si="260"/>
        <v>-10.827671669355317</v>
      </c>
      <c r="AF266" s="49">
        <f t="shared" si="261"/>
        <v>-485.3263939272355</v>
      </c>
      <c r="AG266" s="42">
        <v>131</v>
      </c>
      <c r="AH266" s="42" t="s">
        <v>139</v>
      </c>
      <c r="AJ266" s="30">
        <f t="shared" si="232"/>
        <v>233.18</v>
      </c>
      <c r="AK266" s="30">
        <f t="shared" si="233"/>
        <v>0</v>
      </c>
      <c r="AL266" s="30">
        <f t="shared" si="234"/>
        <v>0</v>
      </c>
      <c r="AM266" s="30">
        <f t="shared" si="235"/>
        <v>0</v>
      </c>
      <c r="AN266" s="30">
        <f t="shared" si="236"/>
        <v>0</v>
      </c>
      <c r="AO266" s="30">
        <f t="shared" si="237"/>
        <v>9.170000000000002</v>
      </c>
      <c r="AP266" s="30">
        <f t="shared" si="238"/>
        <v>0</v>
      </c>
      <c r="AQ266" s="30">
        <f t="shared" si="239"/>
        <v>0</v>
      </c>
      <c r="AR266" s="30">
        <f t="shared" si="240"/>
        <v>615.7</v>
      </c>
      <c r="AS266" s="30">
        <f t="shared" si="241"/>
        <v>81.22</v>
      </c>
      <c r="AT266" s="30">
        <f t="shared" si="242"/>
        <v>0</v>
      </c>
      <c r="AU266" s="30">
        <f t="shared" si="243"/>
        <v>39.300000000000004</v>
      </c>
      <c r="AV266" s="30">
        <f t="shared" si="244"/>
        <v>22.270000000000003</v>
      </c>
      <c r="AW266" s="30">
        <f t="shared" si="245"/>
        <v>37.989999999999995</v>
      </c>
      <c r="AX266" s="30">
        <f t="shared" si="246"/>
        <v>32.75</v>
      </c>
      <c r="AY266" s="30">
        <f t="shared" si="247"/>
        <v>0</v>
      </c>
      <c r="AZ266" s="30">
        <f t="shared" si="248"/>
        <v>484.70000000000005</v>
      </c>
      <c r="BA266" s="30">
        <f t="shared" si="249"/>
        <v>1.31</v>
      </c>
      <c r="BB266" s="30">
        <f t="shared" si="250"/>
        <v>0</v>
      </c>
      <c r="BC266" s="30">
        <f t="shared" si="251"/>
        <v>1557.59</v>
      </c>
      <c r="BD266" s="30">
        <f t="shared" si="252"/>
        <v>455.88000000000005</v>
      </c>
      <c r="BE266" s="30">
        <f t="shared" si="253"/>
        <v>2013.4699999999998</v>
      </c>
      <c r="IQ266"/>
      <c r="IR266"/>
      <c r="IS266"/>
      <c r="IT266"/>
      <c r="IU266"/>
      <c r="IV266"/>
    </row>
    <row r="267" spans="1:256" s="42" customFormat="1" ht="12.75">
      <c r="A267" s="42">
        <v>247</v>
      </c>
      <c r="B267" s="43" t="s">
        <v>336</v>
      </c>
      <c r="C267" s="44">
        <v>1.78</v>
      </c>
      <c r="D267" s="45"/>
      <c r="E267" s="45"/>
      <c r="F267" s="45"/>
      <c r="G267" s="45"/>
      <c r="H267" s="45">
        <v>0.07</v>
      </c>
      <c r="I267" s="45"/>
      <c r="J267" s="45"/>
      <c r="K267" s="33">
        <v>4.7</v>
      </c>
      <c r="L267" s="34">
        <v>0.62</v>
      </c>
      <c r="M267" s="46"/>
      <c r="N267" s="33">
        <v>0.30000000000000004</v>
      </c>
      <c r="O267" s="45">
        <v>0.17</v>
      </c>
      <c r="P267" s="33">
        <v>0.29</v>
      </c>
      <c r="Q267" s="33">
        <v>0.25</v>
      </c>
      <c r="R267" s="45"/>
      <c r="S267" s="33">
        <v>3.7</v>
      </c>
      <c r="T267" s="45">
        <v>0.01</v>
      </c>
      <c r="U267" s="45"/>
      <c r="V267" s="42">
        <f t="shared" si="254"/>
        <v>11.889999999999999</v>
      </c>
      <c r="W267" s="45">
        <v>2.81</v>
      </c>
      <c r="X267" s="48">
        <f t="shared" si="255"/>
        <v>14.7</v>
      </c>
      <c r="Y267" s="38">
        <f t="shared" si="256"/>
        <v>3.4800000000000004</v>
      </c>
      <c r="Z267" s="39">
        <v>15.37</v>
      </c>
      <c r="AA267" s="49">
        <f t="shared" si="257"/>
        <v>14.468219999999999</v>
      </c>
      <c r="AB267" s="44">
        <v>13.74</v>
      </c>
      <c r="AC267" s="48">
        <f t="shared" si="258"/>
        <v>6.986899563318771</v>
      </c>
      <c r="AD267" s="41">
        <f t="shared" si="259"/>
        <v>1.062328330644682</v>
      </c>
      <c r="AE267" s="49">
        <f t="shared" si="260"/>
        <v>-10.827671669355317</v>
      </c>
      <c r="AF267" s="49">
        <f t="shared" si="261"/>
        <v>-485.3263939272355</v>
      </c>
      <c r="AG267" s="42">
        <v>138.20000000000002</v>
      </c>
      <c r="AJ267" s="30">
        <f t="shared" si="232"/>
        <v>245.99600000000004</v>
      </c>
      <c r="AK267" s="30">
        <f t="shared" si="233"/>
        <v>0</v>
      </c>
      <c r="AL267" s="30">
        <f t="shared" si="234"/>
        <v>0</v>
      </c>
      <c r="AM267" s="30">
        <f t="shared" si="235"/>
        <v>0</v>
      </c>
      <c r="AN267" s="30">
        <f t="shared" si="236"/>
        <v>0</v>
      </c>
      <c r="AO267" s="30">
        <f t="shared" si="237"/>
        <v>9.674000000000001</v>
      </c>
      <c r="AP267" s="30">
        <f t="shared" si="238"/>
        <v>0</v>
      </c>
      <c r="AQ267" s="30">
        <f t="shared" si="239"/>
        <v>0</v>
      </c>
      <c r="AR267" s="30">
        <f t="shared" si="240"/>
        <v>649.5400000000001</v>
      </c>
      <c r="AS267" s="30">
        <f t="shared" si="241"/>
        <v>85.68400000000001</v>
      </c>
      <c r="AT267" s="30">
        <f t="shared" si="242"/>
        <v>0</v>
      </c>
      <c r="AU267" s="30">
        <f t="shared" si="243"/>
        <v>41.46000000000001</v>
      </c>
      <c r="AV267" s="30">
        <f t="shared" si="244"/>
        <v>23.494000000000003</v>
      </c>
      <c r="AW267" s="30">
        <f t="shared" si="245"/>
        <v>40.078</v>
      </c>
      <c r="AX267" s="30">
        <f t="shared" si="246"/>
        <v>34.550000000000004</v>
      </c>
      <c r="AY267" s="30">
        <f t="shared" si="247"/>
        <v>0</v>
      </c>
      <c r="AZ267" s="30">
        <f t="shared" si="248"/>
        <v>511.3400000000001</v>
      </c>
      <c r="BA267" s="30">
        <f t="shared" si="249"/>
        <v>1.3820000000000001</v>
      </c>
      <c r="BB267" s="30">
        <f t="shared" si="250"/>
        <v>0</v>
      </c>
      <c r="BC267" s="30">
        <f t="shared" si="251"/>
        <v>1643.198</v>
      </c>
      <c r="BD267" s="30">
        <f t="shared" si="252"/>
        <v>480.9360000000001</v>
      </c>
      <c r="BE267" s="30">
        <f t="shared" si="253"/>
        <v>2124.134</v>
      </c>
      <c r="IQ267"/>
      <c r="IR267"/>
      <c r="IS267"/>
      <c r="IT267"/>
      <c r="IU267"/>
      <c r="IV267"/>
    </row>
    <row r="268" spans="1:256" s="42" customFormat="1" ht="12.75">
      <c r="A268" s="42">
        <v>248</v>
      </c>
      <c r="B268" s="43" t="s">
        <v>337</v>
      </c>
      <c r="C268" s="44">
        <v>1.78</v>
      </c>
      <c r="D268" s="45"/>
      <c r="E268" s="45"/>
      <c r="F268" s="45"/>
      <c r="G268" s="45"/>
      <c r="H268" s="45">
        <v>0.07</v>
      </c>
      <c r="I268" s="45"/>
      <c r="J268" s="45"/>
      <c r="K268" s="33">
        <v>4.7</v>
      </c>
      <c r="L268" s="34">
        <v>0.62</v>
      </c>
      <c r="M268" s="46"/>
      <c r="N268" s="33">
        <v>0.30000000000000004</v>
      </c>
      <c r="O268" s="45">
        <v>0.17</v>
      </c>
      <c r="P268" s="33">
        <v>0.29</v>
      </c>
      <c r="Q268" s="33">
        <v>0.25</v>
      </c>
      <c r="R268" s="45"/>
      <c r="S268" s="33">
        <v>3.7</v>
      </c>
      <c r="T268" s="45">
        <v>0.01</v>
      </c>
      <c r="U268" s="45"/>
      <c r="V268" s="42">
        <f t="shared" si="254"/>
        <v>11.889999999999999</v>
      </c>
      <c r="W268" s="45">
        <v>2.81</v>
      </c>
      <c r="X268" s="48">
        <f t="shared" si="255"/>
        <v>14.7</v>
      </c>
      <c r="Y268" s="38">
        <f t="shared" si="256"/>
        <v>3.4800000000000004</v>
      </c>
      <c r="Z268" s="39">
        <v>15.37</v>
      </c>
      <c r="AA268" s="49">
        <f t="shared" si="257"/>
        <v>14.468219999999999</v>
      </c>
      <c r="AB268" s="44">
        <v>13.74</v>
      </c>
      <c r="AC268" s="48">
        <f t="shared" si="258"/>
        <v>6.986899563318771</v>
      </c>
      <c r="AD268" s="41">
        <f t="shared" si="259"/>
        <v>1.062328330644682</v>
      </c>
      <c r="AE268" s="49">
        <f t="shared" si="260"/>
        <v>-10.827671669355317</v>
      </c>
      <c r="AF268" s="49">
        <f t="shared" si="261"/>
        <v>-485.3263939272355</v>
      </c>
      <c r="AG268" s="42">
        <v>110.8</v>
      </c>
      <c r="AJ268" s="30">
        <f t="shared" si="232"/>
        <v>197.224</v>
      </c>
      <c r="AK268" s="30">
        <f t="shared" si="233"/>
        <v>0</v>
      </c>
      <c r="AL268" s="30">
        <f t="shared" si="234"/>
        <v>0</v>
      </c>
      <c r="AM268" s="30">
        <f t="shared" si="235"/>
        <v>0</v>
      </c>
      <c r="AN268" s="30">
        <f t="shared" si="236"/>
        <v>0</v>
      </c>
      <c r="AO268" s="30">
        <f t="shared" si="237"/>
        <v>7.756</v>
      </c>
      <c r="AP268" s="30">
        <f t="shared" si="238"/>
        <v>0</v>
      </c>
      <c r="AQ268" s="30">
        <f t="shared" si="239"/>
        <v>0</v>
      </c>
      <c r="AR268" s="30">
        <f t="shared" si="240"/>
        <v>520.76</v>
      </c>
      <c r="AS268" s="30">
        <f t="shared" si="241"/>
        <v>68.696</v>
      </c>
      <c r="AT268" s="30">
        <f t="shared" si="242"/>
        <v>0</v>
      </c>
      <c r="AU268" s="30">
        <f t="shared" si="243"/>
        <v>33.24</v>
      </c>
      <c r="AV268" s="30">
        <f t="shared" si="244"/>
        <v>18.836000000000002</v>
      </c>
      <c r="AW268" s="30">
        <f t="shared" si="245"/>
        <v>32.132</v>
      </c>
      <c r="AX268" s="30">
        <f t="shared" si="246"/>
        <v>27.7</v>
      </c>
      <c r="AY268" s="30">
        <f t="shared" si="247"/>
        <v>0</v>
      </c>
      <c r="AZ268" s="30">
        <f t="shared" si="248"/>
        <v>409.96000000000004</v>
      </c>
      <c r="BA268" s="30">
        <f t="shared" si="249"/>
        <v>1.108</v>
      </c>
      <c r="BB268" s="30">
        <f t="shared" si="250"/>
        <v>0</v>
      </c>
      <c r="BC268" s="30">
        <f t="shared" si="251"/>
        <v>1317.4119999999998</v>
      </c>
      <c r="BD268" s="30">
        <f t="shared" si="252"/>
        <v>385.58400000000006</v>
      </c>
      <c r="BE268" s="30">
        <f t="shared" si="253"/>
        <v>1702.9959999999999</v>
      </c>
      <c r="IQ268"/>
      <c r="IR268"/>
      <c r="IS268"/>
      <c r="IT268"/>
      <c r="IU268"/>
      <c r="IV268"/>
    </row>
    <row r="269" spans="1:256" s="42" customFormat="1" ht="12.75">
      <c r="A269" s="42">
        <v>249</v>
      </c>
      <c r="B269" s="43" t="s">
        <v>338</v>
      </c>
      <c r="C269" s="44">
        <v>1.78</v>
      </c>
      <c r="D269" s="45"/>
      <c r="E269" s="45"/>
      <c r="F269" s="45"/>
      <c r="G269" s="45"/>
      <c r="H269" s="45">
        <v>0.07</v>
      </c>
      <c r="I269" s="45"/>
      <c r="J269" s="45"/>
      <c r="K269" s="33">
        <v>4.7</v>
      </c>
      <c r="L269" s="34">
        <v>0.62</v>
      </c>
      <c r="M269" s="46"/>
      <c r="N269" s="33">
        <v>0.30000000000000004</v>
      </c>
      <c r="O269" s="45">
        <v>0.17</v>
      </c>
      <c r="P269" s="33">
        <v>0.29</v>
      </c>
      <c r="Q269" s="33">
        <v>0.25</v>
      </c>
      <c r="R269" s="45"/>
      <c r="S269" s="33">
        <v>3.7</v>
      </c>
      <c r="T269" s="45">
        <v>0.01</v>
      </c>
      <c r="U269" s="45"/>
      <c r="V269" s="42">
        <f t="shared" si="254"/>
        <v>11.889999999999999</v>
      </c>
      <c r="W269" s="45">
        <v>2.81</v>
      </c>
      <c r="X269" s="48">
        <f t="shared" si="255"/>
        <v>14.7</v>
      </c>
      <c r="Y269" s="38">
        <f t="shared" si="256"/>
        <v>3.4800000000000004</v>
      </c>
      <c r="Z269" s="40">
        <v>15.37</v>
      </c>
      <c r="AA269" s="49">
        <f t="shared" si="257"/>
        <v>14.468219999999999</v>
      </c>
      <c r="AB269" s="44">
        <v>13.74</v>
      </c>
      <c r="AC269" s="48">
        <f t="shared" si="258"/>
        <v>6.986899563318771</v>
      </c>
      <c r="AD269" s="41">
        <f t="shared" si="259"/>
        <v>1.062328330644682</v>
      </c>
      <c r="AE269" s="49">
        <f t="shared" si="260"/>
        <v>-10.827671669355317</v>
      </c>
      <c r="AF269" s="49">
        <f t="shared" si="261"/>
        <v>-485.3263939272355</v>
      </c>
      <c r="AG269" s="42">
        <v>108</v>
      </c>
      <c r="AH269" s="42" t="s">
        <v>139</v>
      </c>
      <c r="AJ269" s="30">
        <f t="shared" si="232"/>
        <v>192.24</v>
      </c>
      <c r="AK269" s="30">
        <f t="shared" si="233"/>
        <v>0</v>
      </c>
      <c r="AL269" s="30">
        <f t="shared" si="234"/>
        <v>0</v>
      </c>
      <c r="AM269" s="30">
        <f t="shared" si="235"/>
        <v>0</v>
      </c>
      <c r="AN269" s="30">
        <f t="shared" si="236"/>
        <v>0</v>
      </c>
      <c r="AO269" s="30">
        <f t="shared" si="237"/>
        <v>7.5600000000000005</v>
      </c>
      <c r="AP269" s="30">
        <f t="shared" si="238"/>
        <v>0</v>
      </c>
      <c r="AQ269" s="30">
        <f t="shared" si="239"/>
        <v>0</v>
      </c>
      <c r="AR269" s="30">
        <f t="shared" si="240"/>
        <v>507.6</v>
      </c>
      <c r="AS269" s="30">
        <f t="shared" si="241"/>
        <v>66.96</v>
      </c>
      <c r="AT269" s="30">
        <f t="shared" si="242"/>
        <v>0</v>
      </c>
      <c r="AU269" s="30">
        <f t="shared" si="243"/>
        <v>32.400000000000006</v>
      </c>
      <c r="AV269" s="30">
        <f t="shared" si="244"/>
        <v>18.360000000000003</v>
      </c>
      <c r="AW269" s="30">
        <f t="shared" si="245"/>
        <v>31.319999999999997</v>
      </c>
      <c r="AX269" s="30">
        <f t="shared" si="246"/>
        <v>27</v>
      </c>
      <c r="AY269" s="30">
        <f t="shared" si="247"/>
        <v>0</v>
      </c>
      <c r="AZ269" s="30">
        <f t="shared" si="248"/>
        <v>399.6</v>
      </c>
      <c r="BA269" s="30">
        <f t="shared" si="249"/>
        <v>1.08</v>
      </c>
      <c r="BB269" s="30">
        <f t="shared" si="250"/>
        <v>0</v>
      </c>
      <c r="BC269" s="30">
        <f t="shared" si="251"/>
        <v>1284.12</v>
      </c>
      <c r="BD269" s="30">
        <f t="shared" si="252"/>
        <v>375.84000000000003</v>
      </c>
      <c r="BE269" s="30">
        <f t="shared" si="253"/>
        <v>1659.9599999999998</v>
      </c>
      <c r="IQ269"/>
      <c r="IR269"/>
      <c r="IS269"/>
      <c r="IT269"/>
      <c r="IU269"/>
      <c r="IV269"/>
    </row>
    <row r="270" spans="1:256" s="42" customFormat="1" ht="12.75">
      <c r="A270" s="42">
        <v>250</v>
      </c>
      <c r="B270" s="43" t="s">
        <v>339</v>
      </c>
      <c r="C270" s="44">
        <v>1.78</v>
      </c>
      <c r="D270" s="45"/>
      <c r="E270" s="45"/>
      <c r="F270" s="45"/>
      <c r="G270" s="45"/>
      <c r="H270" s="45">
        <v>0.07</v>
      </c>
      <c r="I270" s="45"/>
      <c r="J270" s="45"/>
      <c r="K270" s="33">
        <v>4.7</v>
      </c>
      <c r="L270" s="34">
        <v>0.62</v>
      </c>
      <c r="M270" s="46"/>
      <c r="N270" s="33">
        <v>0.30000000000000004</v>
      </c>
      <c r="O270" s="45">
        <v>0.17</v>
      </c>
      <c r="P270" s="33">
        <v>0.29</v>
      </c>
      <c r="Q270" s="33">
        <v>0.25</v>
      </c>
      <c r="R270" s="45"/>
      <c r="S270" s="33">
        <v>3.7</v>
      </c>
      <c r="T270" s="45">
        <v>0.01</v>
      </c>
      <c r="U270" s="45"/>
      <c r="V270" s="42">
        <f t="shared" si="254"/>
        <v>11.889999999999999</v>
      </c>
      <c r="W270" s="45">
        <v>2.81</v>
      </c>
      <c r="X270" s="48">
        <f t="shared" si="255"/>
        <v>14.7</v>
      </c>
      <c r="Y270" s="38">
        <f t="shared" si="256"/>
        <v>3.4800000000000004</v>
      </c>
      <c r="Z270" s="40">
        <v>15.37</v>
      </c>
      <c r="AA270" s="49">
        <f t="shared" si="257"/>
        <v>14.468219999999999</v>
      </c>
      <c r="AB270" s="44">
        <v>13.74</v>
      </c>
      <c r="AC270" s="48">
        <f t="shared" si="258"/>
        <v>6.986899563318771</v>
      </c>
      <c r="AD270" s="41">
        <f t="shared" si="259"/>
        <v>1.062328330644682</v>
      </c>
      <c r="AE270" s="49">
        <f t="shared" si="260"/>
        <v>-10.827671669355317</v>
      </c>
      <c r="AF270" s="49">
        <f t="shared" si="261"/>
        <v>-485.3263939272355</v>
      </c>
      <c r="AG270" s="42">
        <v>123.3</v>
      </c>
      <c r="AH270" s="42" t="s">
        <v>139</v>
      </c>
      <c r="AJ270" s="30">
        <f t="shared" si="232"/>
        <v>219.474</v>
      </c>
      <c r="AK270" s="30">
        <f t="shared" si="233"/>
        <v>0</v>
      </c>
      <c r="AL270" s="30">
        <f t="shared" si="234"/>
        <v>0</v>
      </c>
      <c r="AM270" s="30">
        <f t="shared" si="235"/>
        <v>0</v>
      </c>
      <c r="AN270" s="30">
        <f t="shared" si="236"/>
        <v>0</v>
      </c>
      <c r="AO270" s="30">
        <f t="shared" si="237"/>
        <v>8.631</v>
      </c>
      <c r="AP270" s="30">
        <f t="shared" si="238"/>
        <v>0</v>
      </c>
      <c r="AQ270" s="30">
        <f t="shared" si="239"/>
        <v>0</v>
      </c>
      <c r="AR270" s="30">
        <f t="shared" si="240"/>
        <v>579.51</v>
      </c>
      <c r="AS270" s="30">
        <f t="shared" si="241"/>
        <v>76.446</v>
      </c>
      <c r="AT270" s="30">
        <f t="shared" si="242"/>
        <v>0</v>
      </c>
      <c r="AU270" s="30">
        <f t="shared" si="243"/>
        <v>36.99</v>
      </c>
      <c r="AV270" s="30">
        <f t="shared" si="244"/>
        <v>20.961000000000002</v>
      </c>
      <c r="AW270" s="30">
        <f t="shared" si="245"/>
        <v>35.757</v>
      </c>
      <c r="AX270" s="30">
        <f t="shared" si="246"/>
        <v>30.825</v>
      </c>
      <c r="AY270" s="30">
        <f t="shared" si="247"/>
        <v>0</v>
      </c>
      <c r="AZ270" s="30">
        <f t="shared" si="248"/>
        <v>456.21000000000004</v>
      </c>
      <c r="BA270" s="30">
        <f t="shared" si="249"/>
        <v>1.233</v>
      </c>
      <c r="BB270" s="30">
        <f t="shared" si="250"/>
        <v>0</v>
      </c>
      <c r="BC270" s="30">
        <f t="shared" si="251"/>
        <v>1466.0369999999998</v>
      </c>
      <c r="BD270" s="30">
        <f t="shared" si="252"/>
        <v>429.08400000000006</v>
      </c>
      <c r="BE270" s="30">
        <f t="shared" si="253"/>
        <v>1895.1209999999999</v>
      </c>
      <c r="IQ270"/>
      <c r="IR270"/>
      <c r="IS270"/>
      <c r="IT270"/>
      <c r="IU270"/>
      <c r="IV270"/>
    </row>
    <row r="271" spans="1:256" s="42" customFormat="1" ht="12.75">
      <c r="A271" s="42">
        <v>251</v>
      </c>
      <c r="B271" s="43" t="s">
        <v>340</v>
      </c>
      <c r="C271" s="44">
        <v>1.78</v>
      </c>
      <c r="D271" s="45"/>
      <c r="E271" s="45"/>
      <c r="F271" s="45"/>
      <c r="G271" s="45"/>
      <c r="H271" s="45">
        <v>0.07</v>
      </c>
      <c r="I271" s="45"/>
      <c r="J271" s="45"/>
      <c r="K271" s="33">
        <v>4.7</v>
      </c>
      <c r="L271" s="34">
        <v>0.62</v>
      </c>
      <c r="M271" s="46"/>
      <c r="N271" s="33">
        <v>0.30000000000000004</v>
      </c>
      <c r="O271" s="45">
        <v>0.17</v>
      </c>
      <c r="P271" s="33">
        <v>0.29</v>
      </c>
      <c r="Q271" s="33">
        <v>0.25</v>
      </c>
      <c r="R271" s="45"/>
      <c r="S271" s="33">
        <v>3.7</v>
      </c>
      <c r="T271" s="45">
        <v>0.01</v>
      </c>
      <c r="U271" s="45"/>
      <c r="V271" s="42">
        <f t="shared" si="254"/>
        <v>11.889999999999999</v>
      </c>
      <c r="W271" s="45">
        <v>2.81</v>
      </c>
      <c r="X271" s="48">
        <f t="shared" si="255"/>
        <v>14.7</v>
      </c>
      <c r="Y271" s="38">
        <f t="shared" si="256"/>
        <v>3.4800000000000004</v>
      </c>
      <c r="Z271" s="39">
        <v>15.37</v>
      </c>
      <c r="AA271" s="49">
        <f t="shared" si="257"/>
        <v>14.468219999999999</v>
      </c>
      <c r="AB271" s="44">
        <v>13.74</v>
      </c>
      <c r="AC271" s="48">
        <f t="shared" si="258"/>
        <v>6.986899563318771</v>
      </c>
      <c r="AD271" s="41">
        <f t="shared" si="259"/>
        <v>1.062328330644682</v>
      </c>
      <c r="AE271" s="49">
        <f t="shared" si="260"/>
        <v>-10.827671669355317</v>
      </c>
      <c r="AF271" s="49">
        <f t="shared" si="261"/>
        <v>-485.3263939272355</v>
      </c>
      <c r="AG271" s="42">
        <v>143.20000000000002</v>
      </c>
      <c r="AJ271" s="30">
        <f t="shared" si="232"/>
        <v>254.89600000000004</v>
      </c>
      <c r="AK271" s="30">
        <f t="shared" si="233"/>
        <v>0</v>
      </c>
      <c r="AL271" s="30">
        <f t="shared" si="234"/>
        <v>0</v>
      </c>
      <c r="AM271" s="30">
        <f t="shared" si="235"/>
        <v>0</v>
      </c>
      <c r="AN271" s="30">
        <f t="shared" si="236"/>
        <v>0</v>
      </c>
      <c r="AO271" s="30">
        <f t="shared" si="237"/>
        <v>10.024000000000003</v>
      </c>
      <c r="AP271" s="30">
        <f t="shared" si="238"/>
        <v>0</v>
      </c>
      <c r="AQ271" s="30">
        <f t="shared" si="239"/>
        <v>0</v>
      </c>
      <c r="AR271" s="30">
        <f t="shared" si="240"/>
        <v>673.0400000000001</v>
      </c>
      <c r="AS271" s="30">
        <f t="shared" si="241"/>
        <v>88.784</v>
      </c>
      <c r="AT271" s="30">
        <f t="shared" si="242"/>
        <v>0</v>
      </c>
      <c r="AU271" s="30">
        <f t="shared" si="243"/>
        <v>42.96000000000001</v>
      </c>
      <c r="AV271" s="30">
        <f t="shared" si="244"/>
        <v>24.344000000000005</v>
      </c>
      <c r="AW271" s="30">
        <f t="shared" si="245"/>
        <v>41.528</v>
      </c>
      <c r="AX271" s="30">
        <f t="shared" si="246"/>
        <v>35.800000000000004</v>
      </c>
      <c r="AY271" s="30">
        <f t="shared" si="247"/>
        <v>0</v>
      </c>
      <c r="AZ271" s="30">
        <f t="shared" si="248"/>
        <v>529.84</v>
      </c>
      <c r="BA271" s="30">
        <f t="shared" si="249"/>
        <v>1.4320000000000002</v>
      </c>
      <c r="BB271" s="30">
        <f t="shared" si="250"/>
        <v>0</v>
      </c>
      <c r="BC271" s="30">
        <f t="shared" si="251"/>
        <v>1702.6480000000001</v>
      </c>
      <c r="BD271" s="30">
        <f t="shared" si="252"/>
        <v>498.3360000000001</v>
      </c>
      <c r="BE271" s="30">
        <f t="shared" si="253"/>
        <v>2200.984</v>
      </c>
      <c r="IQ271"/>
      <c r="IR271"/>
      <c r="IS271"/>
      <c r="IT271"/>
      <c r="IU271"/>
      <c r="IV271"/>
    </row>
    <row r="272" spans="1:57" ht="12.75">
      <c r="A272" s="1">
        <v>252</v>
      </c>
      <c r="B272" s="56" t="s">
        <v>341</v>
      </c>
      <c r="C272" s="57"/>
      <c r="D272" s="28"/>
      <c r="E272" s="28" t="s">
        <v>342</v>
      </c>
      <c r="F272" s="28"/>
      <c r="G272" s="28"/>
      <c r="H272" s="28"/>
      <c r="I272" s="28"/>
      <c r="J272" s="28"/>
      <c r="K272" s="28"/>
      <c r="L272" s="58"/>
      <c r="M272" s="58"/>
      <c r="N272" s="28"/>
      <c r="O272" s="28"/>
      <c r="P272" s="28"/>
      <c r="Q272" s="28"/>
      <c r="R272" s="28"/>
      <c r="S272" s="28"/>
      <c r="T272" s="28"/>
      <c r="U272" s="28"/>
      <c r="X272" s="51"/>
      <c r="Y272" s="38"/>
      <c r="Z272" s="52"/>
      <c r="AA272" s="52"/>
      <c r="AB272" s="57"/>
      <c r="AC272" s="51"/>
      <c r="AD272" s="41"/>
      <c r="AE272" s="52"/>
      <c r="AF272" s="52"/>
      <c r="AJ272" s="30">
        <f t="shared" si="232"/>
        <v>0</v>
      </c>
      <c r="AK272" s="30">
        <f t="shared" si="233"/>
        <v>0</v>
      </c>
      <c r="AL272" s="30" t="e">
        <f t="shared" si="234"/>
        <v>#VALUE!</v>
      </c>
      <c r="AM272" s="30">
        <f t="shared" si="235"/>
        <v>0</v>
      </c>
      <c r="AN272" s="30">
        <f t="shared" si="236"/>
        <v>0</v>
      </c>
      <c r="AO272" s="30">
        <f t="shared" si="237"/>
        <v>0</v>
      </c>
      <c r="AP272" s="30">
        <f t="shared" si="238"/>
        <v>0</v>
      </c>
      <c r="AQ272" s="30">
        <f t="shared" si="239"/>
        <v>0</v>
      </c>
      <c r="AR272" s="30">
        <f t="shared" si="240"/>
        <v>0</v>
      </c>
      <c r="AS272" s="30">
        <f t="shared" si="241"/>
        <v>0</v>
      </c>
      <c r="AT272" s="30">
        <f t="shared" si="242"/>
        <v>0</v>
      </c>
      <c r="AU272" s="30">
        <f t="shared" si="243"/>
        <v>0</v>
      </c>
      <c r="AV272" s="30">
        <f t="shared" si="244"/>
        <v>0</v>
      </c>
      <c r="AW272" s="30">
        <f t="shared" si="245"/>
        <v>0</v>
      </c>
      <c r="AX272" s="30">
        <f t="shared" si="246"/>
        <v>0</v>
      </c>
      <c r="AY272" s="30">
        <f t="shared" si="247"/>
        <v>0</v>
      </c>
      <c r="AZ272" s="30">
        <f t="shared" si="248"/>
        <v>0</v>
      </c>
      <c r="BA272" s="30">
        <f t="shared" si="249"/>
        <v>0</v>
      </c>
      <c r="BB272" s="30">
        <f t="shared" si="250"/>
        <v>0</v>
      </c>
      <c r="BC272" s="30">
        <f t="shared" si="251"/>
        <v>0</v>
      </c>
      <c r="BD272" s="30">
        <f t="shared" si="252"/>
        <v>0</v>
      </c>
      <c r="BE272" s="30">
        <f t="shared" si="253"/>
        <v>0</v>
      </c>
    </row>
    <row r="273" spans="25:256" s="50" customFormat="1" ht="12.75">
      <c r="Y273" s="38"/>
      <c r="Z273" s="52"/>
      <c r="AA273" s="52"/>
      <c r="AD273" s="41"/>
      <c r="AJ273" s="30">
        <f t="shared" si="232"/>
        <v>0</v>
      </c>
      <c r="AK273" s="30">
        <f t="shared" si="233"/>
        <v>0</v>
      </c>
      <c r="AL273" s="30">
        <f t="shared" si="234"/>
        <v>0</v>
      </c>
      <c r="AM273" s="30">
        <f t="shared" si="235"/>
        <v>0</v>
      </c>
      <c r="AN273" s="30">
        <f t="shared" si="236"/>
        <v>0</v>
      </c>
      <c r="AO273" s="30">
        <f t="shared" si="237"/>
        <v>0</v>
      </c>
      <c r="AP273" s="30">
        <f t="shared" si="238"/>
        <v>0</v>
      </c>
      <c r="AQ273" s="30">
        <f t="shared" si="239"/>
        <v>0</v>
      </c>
      <c r="AR273" s="30">
        <f t="shared" si="240"/>
        <v>0</v>
      </c>
      <c r="AS273" s="30">
        <f t="shared" si="241"/>
        <v>0</v>
      </c>
      <c r="AT273" s="30">
        <f t="shared" si="242"/>
        <v>0</v>
      </c>
      <c r="AU273" s="30">
        <f t="shared" si="243"/>
        <v>0</v>
      </c>
      <c r="AV273" s="30">
        <f t="shared" si="244"/>
        <v>0</v>
      </c>
      <c r="AW273" s="30">
        <f t="shared" si="245"/>
        <v>0</v>
      </c>
      <c r="AX273" s="30">
        <f t="shared" si="246"/>
        <v>0</v>
      </c>
      <c r="AY273" s="30">
        <f t="shared" si="247"/>
        <v>0</v>
      </c>
      <c r="AZ273" s="30">
        <f t="shared" si="248"/>
        <v>0</v>
      </c>
      <c r="BA273" s="30">
        <f t="shared" si="249"/>
        <v>0</v>
      </c>
      <c r="BB273" s="30">
        <f t="shared" si="250"/>
        <v>0</v>
      </c>
      <c r="BC273" s="30">
        <f t="shared" si="251"/>
        <v>0</v>
      </c>
      <c r="BD273" s="30">
        <f t="shared" si="252"/>
        <v>0</v>
      </c>
      <c r="BE273" s="30">
        <f t="shared" si="253"/>
        <v>0</v>
      </c>
      <c r="IQ273"/>
      <c r="IR273"/>
      <c r="IS273"/>
      <c r="IT273"/>
      <c r="IU273"/>
      <c r="IV273"/>
    </row>
    <row r="274" spans="1:256" s="42" customFormat="1" ht="12.75">
      <c r="A274" s="42">
        <v>254</v>
      </c>
      <c r="B274" s="43" t="s">
        <v>343</v>
      </c>
      <c r="C274" s="44">
        <v>1.78</v>
      </c>
      <c r="D274" s="45"/>
      <c r="E274" s="45"/>
      <c r="F274" s="45"/>
      <c r="G274" s="45"/>
      <c r="H274" s="45">
        <v>0.07</v>
      </c>
      <c r="I274" s="45"/>
      <c r="J274" s="45" t="s">
        <v>344</v>
      </c>
      <c r="K274" s="33">
        <v>4.7</v>
      </c>
      <c r="L274" s="34">
        <v>0.62</v>
      </c>
      <c r="M274" s="46" t="s">
        <v>345</v>
      </c>
      <c r="N274" s="33">
        <v>0.30000000000000004</v>
      </c>
      <c r="O274" s="45">
        <v>0.17</v>
      </c>
      <c r="P274" s="33">
        <v>0.29</v>
      </c>
      <c r="Q274" s="33">
        <v>0.25</v>
      </c>
      <c r="R274" s="45"/>
      <c r="S274" s="33">
        <v>3.7</v>
      </c>
      <c r="T274" s="45">
        <v>0.01</v>
      </c>
      <c r="U274" s="45"/>
      <c r="V274" s="42">
        <f>SUM(C274:U274)</f>
        <v>11.889999999999999</v>
      </c>
      <c r="W274" s="45">
        <v>2.81</v>
      </c>
      <c r="X274" s="48">
        <f>V274+W274</f>
        <v>14.7</v>
      </c>
      <c r="Y274" s="38">
        <f>Z274-V274</f>
        <v>3.4800000000000004</v>
      </c>
      <c r="Z274" s="40">
        <v>15.37</v>
      </c>
      <c r="AA274" s="49">
        <f>AB274*1.053</f>
        <v>14.468219999999999</v>
      </c>
      <c r="AB274" s="44">
        <v>13.74</v>
      </c>
      <c r="AC274" s="48">
        <f>((X274/AB274)-1)*100</f>
        <v>6.986899563318771</v>
      </c>
      <c r="AD274" s="41">
        <f>Z274/AA274</f>
        <v>1.062328330644682</v>
      </c>
      <c r="AE274" s="49">
        <f>AD274-V274</f>
        <v>-10.827671669355317</v>
      </c>
      <c r="AF274" s="49">
        <f>AE274/W274*100-100</f>
        <v>-485.3263939272355</v>
      </c>
      <c r="AG274" s="42">
        <v>114.4</v>
      </c>
      <c r="AH274" s="42" t="s">
        <v>139</v>
      </c>
      <c r="AJ274" s="30">
        <f t="shared" si="232"/>
        <v>203.632</v>
      </c>
      <c r="AK274" s="30">
        <f t="shared" si="233"/>
        <v>0</v>
      </c>
      <c r="AL274" s="30">
        <f t="shared" si="234"/>
        <v>0</v>
      </c>
      <c r="AM274" s="30">
        <f t="shared" si="235"/>
        <v>0</v>
      </c>
      <c r="AN274" s="30">
        <f t="shared" si="236"/>
        <v>0</v>
      </c>
      <c r="AO274" s="30">
        <f t="shared" si="237"/>
        <v>8.008000000000001</v>
      </c>
      <c r="AP274" s="30">
        <f t="shared" si="238"/>
        <v>0</v>
      </c>
      <c r="AQ274" s="30" t="e">
        <f t="shared" si="239"/>
        <v>#VALUE!</v>
      </c>
      <c r="AR274" s="30">
        <f t="shared" si="240"/>
        <v>537.6800000000001</v>
      </c>
      <c r="AS274" s="30">
        <f t="shared" si="241"/>
        <v>70.928</v>
      </c>
      <c r="AT274" s="30" t="e">
        <f t="shared" si="242"/>
        <v>#VALUE!</v>
      </c>
      <c r="AU274" s="30">
        <f t="shared" si="243"/>
        <v>34.32000000000001</v>
      </c>
      <c r="AV274" s="30">
        <f t="shared" si="244"/>
        <v>19.448000000000004</v>
      </c>
      <c r="AW274" s="30">
        <f t="shared" si="245"/>
        <v>33.176</v>
      </c>
      <c r="AX274" s="30">
        <f t="shared" si="246"/>
        <v>28.6</v>
      </c>
      <c r="AY274" s="30">
        <f t="shared" si="247"/>
        <v>0</v>
      </c>
      <c r="AZ274" s="30">
        <f t="shared" si="248"/>
        <v>423.28000000000003</v>
      </c>
      <c r="BA274" s="30">
        <f t="shared" si="249"/>
        <v>1.1440000000000001</v>
      </c>
      <c r="BB274" s="30">
        <f t="shared" si="250"/>
        <v>0</v>
      </c>
      <c r="BC274" s="30">
        <f t="shared" si="251"/>
        <v>1360.216</v>
      </c>
      <c r="BD274" s="30">
        <f t="shared" si="252"/>
        <v>398.1120000000001</v>
      </c>
      <c r="BE274" s="30">
        <f t="shared" si="253"/>
        <v>1758.328</v>
      </c>
      <c r="IQ274"/>
      <c r="IR274"/>
      <c r="IS274"/>
      <c r="IT274"/>
      <c r="IU274"/>
      <c r="IV274"/>
    </row>
    <row r="275" spans="25:256" s="50" customFormat="1" ht="12.75">
      <c r="Y275" s="38"/>
      <c r="Z275" s="52"/>
      <c r="AA275" s="52"/>
      <c r="AD275" s="41"/>
      <c r="AJ275" s="30">
        <f t="shared" si="232"/>
        <v>0</v>
      </c>
      <c r="AK275" s="30">
        <f t="shared" si="233"/>
        <v>0</v>
      </c>
      <c r="AL275" s="30">
        <f t="shared" si="234"/>
        <v>0</v>
      </c>
      <c r="AM275" s="30">
        <f t="shared" si="235"/>
        <v>0</v>
      </c>
      <c r="AN275" s="30">
        <f t="shared" si="236"/>
        <v>0</v>
      </c>
      <c r="AO275" s="30">
        <f t="shared" si="237"/>
        <v>0</v>
      </c>
      <c r="AP275" s="30">
        <f t="shared" si="238"/>
        <v>0</v>
      </c>
      <c r="AQ275" s="30">
        <f t="shared" si="239"/>
        <v>0</v>
      </c>
      <c r="AR275" s="30">
        <f t="shared" si="240"/>
        <v>0</v>
      </c>
      <c r="AS275" s="30">
        <f t="shared" si="241"/>
        <v>0</v>
      </c>
      <c r="AT275" s="30">
        <f t="shared" si="242"/>
        <v>0</v>
      </c>
      <c r="AU275" s="30">
        <f t="shared" si="243"/>
        <v>0</v>
      </c>
      <c r="AV275" s="30">
        <f t="shared" si="244"/>
        <v>0</v>
      </c>
      <c r="AW275" s="30">
        <f t="shared" si="245"/>
        <v>0</v>
      </c>
      <c r="AX275" s="30">
        <f t="shared" si="246"/>
        <v>0</v>
      </c>
      <c r="AY275" s="30">
        <f t="shared" si="247"/>
        <v>0</v>
      </c>
      <c r="AZ275" s="30">
        <f t="shared" si="248"/>
        <v>0</v>
      </c>
      <c r="BA275" s="30">
        <f t="shared" si="249"/>
        <v>0</v>
      </c>
      <c r="BB275" s="30">
        <f t="shared" si="250"/>
        <v>0</v>
      </c>
      <c r="BC275" s="30">
        <f t="shared" si="251"/>
        <v>0</v>
      </c>
      <c r="BD275" s="30">
        <f t="shared" si="252"/>
        <v>0</v>
      </c>
      <c r="BE275" s="30">
        <f t="shared" si="253"/>
        <v>0</v>
      </c>
      <c r="IQ275"/>
      <c r="IR275"/>
      <c r="IS275"/>
      <c r="IT275"/>
      <c r="IU275"/>
      <c r="IV275"/>
    </row>
    <row r="276" spans="1:256" s="42" customFormat="1" ht="12.75">
      <c r="A276" s="42">
        <v>256</v>
      </c>
      <c r="B276" s="43" t="s">
        <v>346</v>
      </c>
      <c r="C276" s="44">
        <v>1.78</v>
      </c>
      <c r="D276" s="45"/>
      <c r="E276" s="45"/>
      <c r="F276" s="45"/>
      <c r="G276" s="45"/>
      <c r="H276" s="45">
        <v>0.07</v>
      </c>
      <c r="I276" s="45"/>
      <c r="J276" s="45"/>
      <c r="K276" s="33">
        <v>4.7</v>
      </c>
      <c r="L276" s="34">
        <v>0.62</v>
      </c>
      <c r="M276" s="46"/>
      <c r="N276" s="33">
        <v>0.30000000000000004</v>
      </c>
      <c r="O276" s="45">
        <v>0.17</v>
      </c>
      <c r="P276" s="33">
        <v>0.29</v>
      </c>
      <c r="Q276" s="33">
        <v>0.25</v>
      </c>
      <c r="R276" s="45"/>
      <c r="S276" s="33">
        <v>3.7</v>
      </c>
      <c r="T276" s="45">
        <v>0.01</v>
      </c>
      <c r="U276" s="45"/>
      <c r="V276" s="42">
        <f>SUM(C276:U276)</f>
        <v>11.889999999999999</v>
      </c>
      <c r="W276" s="45">
        <v>2.81</v>
      </c>
      <c r="X276" s="48">
        <f>V276+W276</f>
        <v>14.7</v>
      </c>
      <c r="Y276" s="38">
        <f>Z276-V276</f>
        <v>3.4800000000000004</v>
      </c>
      <c r="Z276" s="39">
        <v>15.37</v>
      </c>
      <c r="AA276" s="49">
        <f>AB276*1.053</f>
        <v>14.468219999999999</v>
      </c>
      <c r="AB276" s="44">
        <v>13.74</v>
      </c>
      <c r="AC276" s="48">
        <f>((X276/AB276)-1)*100</f>
        <v>6.986899563318771</v>
      </c>
      <c r="AD276" s="41">
        <f>Z276/AA276</f>
        <v>1.062328330644682</v>
      </c>
      <c r="AE276" s="49">
        <f>AD276-V276</f>
        <v>-10.827671669355317</v>
      </c>
      <c r="AF276" s="49">
        <f>AE276/W276*100-100</f>
        <v>-485.3263939272355</v>
      </c>
      <c r="AG276" s="42">
        <v>96.5</v>
      </c>
      <c r="AJ276" s="30">
        <f t="shared" si="232"/>
        <v>171.77</v>
      </c>
      <c r="AK276" s="30">
        <f t="shared" si="233"/>
        <v>0</v>
      </c>
      <c r="AL276" s="30">
        <f t="shared" si="234"/>
        <v>0</v>
      </c>
      <c r="AM276" s="30">
        <f t="shared" si="235"/>
        <v>0</v>
      </c>
      <c r="AN276" s="30">
        <f t="shared" si="236"/>
        <v>0</v>
      </c>
      <c r="AO276" s="30">
        <f t="shared" si="237"/>
        <v>6.755000000000001</v>
      </c>
      <c r="AP276" s="30">
        <f t="shared" si="238"/>
        <v>0</v>
      </c>
      <c r="AQ276" s="30">
        <f t="shared" si="239"/>
        <v>0</v>
      </c>
      <c r="AR276" s="30">
        <f t="shared" si="240"/>
        <v>453.55</v>
      </c>
      <c r="AS276" s="30">
        <f t="shared" si="241"/>
        <v>59.83</v>
      </c>
      <c r="AT276" s="30">
        <f t="shared" si="242"/>
        <v>0</v>
      </c>
      <c r="AU276" s="30">
        <f t="shared" si="243"/>
        <v>28.950000000000003</v>
      </c>
      <c r="AV276" s="30">
        <f t="shared" si="244"/>
        <v>16.405</v>
      </c>
      <c r="AW276" s="30">
        <f t="shared" si="245"/>
        <v>27.985</v>
      </c>
      <c r="AX276" s="30">
        <f t="shared" si="246"/>
        <v>24.125</v>
      </c>
      <c r="AY276" s="30">
        <f t="shared" si="247"/>
        <v>0</v>
      </c>
      <c r="AZ276" s="30">
        <f t="shared" si="248"/>
        <v>357.05</v>
      </c>
      <c r="BA276" s="30">
        <f t="shared" si="249"/>
        <v>0.965</v>
      </c>
      <c r="BB276" s="30">
        <f t="shared" si="250"/>
        <v>0</v>
      </c>
      <c r="BC276" s="30">
        <f t="shared" si="251"/>
        <v>1147.385</v>
      </c>
      <c r="BD276" s="30">
        <f t="shared" si="252"/>
        <v>335.82000000000005</v>
      </c>
      <c r="BE276" s="30">
        <f t="shared" si="253"/>
        <v>1483.205</v>
      </c>
      <c r="IQ276"/>
      <c r="IR276"/>
      <c r="IS276"/>
      <c r="IT276"/>
      <c r="IU276"/>
      <c r="IV276"/>
    </row>
    <row r="277" spans="25:256" s="50" customFormat="1" ht="12.75">
      <c r="Y277" s="38"/>
      <c r="Z277" s="52"/>
      <c r="AA277" s="52"/>
      <c r="AD277" s="41"/>
      <c r="AJ277" s="30">
        <f t="shared" si="232"/>
        <v>0</v>
      </c>
      <c r="AK277" s="30">
        <f t="shared" si="233"/>
        <v>0</v>
      </c>
      <c r="AL277" s="30">
        <f t="shared" si="234"/>
        <v>0</v>
      </c>
      <c r="AM277" s="30">
        <f t="shared" si="235"/>
        <v>0</v>
      </c>
      <c r="AN277" s="30">
        <f t="shared" si="236"/>
        <v>0</v>
      </c>
      <c r="AO277" s="30">
        <f t="shared" si="237"/>
        <v>0</v>
      </c>
      <c r="AP277" s="30">
        <f t="shared" si="238"/>
        <v>0</v>
      </c>
      <c r="AQ277" s="30">
        <f t="shared" si="239"/>
        <v>0</v>
      </c>
      <c r="AR277" s="30">
        <f t="shared" si="240"/>
        <v>0</v>
      </c>
      <c r="AS277" s="30">
        <f t="shared" si="241"/>
        <v>0</v>
      </c>
      <c r="AT277" s="30">
        <f t="shared" si="242"/>
        <v>0</v>
      </c>
      <c r="AU277" s="30">
        <f t="shared" si="243"/>
        <v>0</v>
      </c>
      <c r="AV277" s="30">
        <f t="shared" si="244"/>
        <v>0</v>
      </c>
      <c r="AW277" s="30">
        <f t="shared" si="245"/>
        <v>0</v>
      </c>
      <c r="AX277" s="30">
        <f t="shared" si="246"/>
        <v>0</v>
      </c>
      <c r="AY277" s="30">
        <f t="shared" si="247"/>
        <v>0</v>
      </c>
      <c r="AZ277" s="30">
        <f t="shared" si="248"/>
        <v>0</v>
      </c>
      <c r="BA277" s="30">
        <f t="shared" si="249"/>
        <v>0</v>
      </c>
      <c r="BB277" s="30">
        <f t="shared" si="250"/>
        <v>0</v>
      </c>
      <c r="BC277" s="30">
        <f t="shared" si="251"/>
        <v>0</v>
      </c>
      <c r="BD277" s="30">
        <f t="shared" si="252"/>
        <v>0</v>
      </c>
      <c r="BE277" s="30">
        <f t="shared" si="253"/>
        <v>0</v>
      </c>
      <c r="IQ277"/>
      <c r="IR277"/>
      <c r="IS277"/>
      <c r="IT277"/>
      <c r="IU277"/>
      <c r="IV277"/>
    </row>
    <row r="278" spans="25:256" s="50" customFormat="1" ht="12.75">
      <c r="Y278" s="38"/>
      <c r="Z278" s="52"/>
      <c r="AA278" s="52"/>
      <c r="AD278" s="41"/>
      <c r="AJ278" s="30">
        <f t="shared" si="232"/>
        <v>0</v>
      </c>
      <c r="AK278" s="30">
        <f t="shared" si="233"/>
        <v>0</v>
      </c>
      <c r="AL278" s="30">
        <f t="shared" si="234"/>
        <v>0</v>
      </c>
      <c r="AM278" s="30">
        <f t="shared" si="235"/>
        <v>0</v>
      </c>
      <c r="AN278" s="30">
        <f t="shared" si="236"/>
        <v>0</v>
      </c>
      <c r="AO278" s="30">
        <f t="shared" si="237"/>
        <v>0</v>
      </c>
      <c r="AP278" s="30">
        <f t="shared" si="238"/>
        <v>0</v>
      </c>
      <c r="AQ278" s="30">
        <f t="shared" si="239"/>
        <v>0</v>
      </c>
      <c r="AR278" s="30">
        <f t="shared" si="240"/>
        <v>0</v>
      </c>
      <c r="AS278" s="30">
        <f t="shared" si="241"/>
        <v>0</v>
      </c>
      <c r="AT278" s="30">
        <f t="shared" si="242"/>
        <v>0</v>
      </c>
      <c r="AU278" s="30">
        <f t="shared" si="243"/>
        <v>0</v>
      </c>
      <c r="AV278" s="30">
        <f t="shared" si="244"/>
        <v>0</v>
      </c>
      <c r="AW278" s="30">
        <f t="shared" si="245"/>
        <v>0</v>
      </c>
      <c r="AX278" s="30">
        <f t="shared" si="246"/>
        <v>0</v>
      </c>
      <c r="AY278" s="30">
        <f t="shared" si="247"/>
        <v>0</v>
      </c>
      <c r="AZ278" s="30">
        <f t="shared" si="248"/>
        <v>0</v>
      </c>
      <c r="BA278" s="30">
        <f t="shared" si="249"/>
        <v>0</v>
      </c>
      <c r="BB278" s="30">
        <f t="shared" si="250"/>
        <v>0</v>
      </c>
      <c r="BC278" s="30">
        <f t="shared" si="251"/>
        <v>0</v>
      </c>
      <c r="BD278" s="30">
        <f t="shared" si="252"/>
        <v>0</v>
      </c>
      <c r="BE278" s="30">
        <f t="shared" si="253"/>
        <v>0</v>
      </c>
      <c r="IQ278"/>
      <c r="IR278"/>
      <c r="IS278"/>
      <c r="IT278"/>
      <c r="IU278"/>
      <c r="IV278"/>
    </row>
    <row r="279" spans="1:256" s="42" customFormat="1" ht="12.75">
      <c r="A279" s="42">
        <v>259</v>
      </c>
      <c r="B279" s="43" t="s">
        <v>347</v>
      </c>
      <c r="C279" s="44">
        <v>1.78</v>
      </c>
      <c r="D279" s="45"/>
      <c r="E279" s="45"/>
      <c r="F279" s="45"/>
      <c r="G279" s="45"/>
      <c r="H279" s="45">
        <v>0.24</v>
      </c>
      <c r="I279" s="45"/>
      <c r="J279" s="45"/>
      <c r="K279" s="33">
        <v>4.7</v>
      </c>
      <c r="L279" s="34">
        <v>0.62</v>
      </c>
      <c r="M279" s="46"/>
      <c r="N279" s="33">
        <v>0.30000000000000004</v>
      </c>
      <c r="O279" s="45">
        <v>0.17</v>
      </c>
      <c r="P279" s="33">
        <v>0.29</v>
      </c>
      <c r="Q279" s="33">
        <v>0.25</v>
      </c>
      <c r="R279" s="45"/>
      <c r="S279" s="33">
        <v>3.7</v>
      </c>
      <c r="T279" s="45">
        <v>0.01</v>
      </c>
      <c r="U279" s="45"/>
      <c r="V279" s="42">
        <f>SUM(C279:U279)</f>
        <v>12.06</v>
      </c>
      <c r="W279" s="45">
        <v>2.64</v>
      </c>
      <c r="X279" s="48">
        <f>V279+W279</f>
        <v>14.700000000000001</v>
      </c>
      <c r="Y279" s="38">
        <f>Z279-V279</f>
        <v>3.3099999999999987</v>
      </c>
      <c r="Z279" s="40">
        <v>15.37</v>
      </c>
      <c r="AA279" s="49">
        <f>AB279*1.053</f>
        <v>14.468219999999999</v>
      </c>
      <c r="AB279" s="44">
        <v>13.74</v>
      </c>
      <c r="AC279" s="48">
        <f>((X279/AB279)-1)*100</f>
        <v>6.986899563318794</v>
      </c>
      <c r="AD279" s="41">
        <f>Z279/AA279</f>
        <v>1.062328330644682</v>
      </c>
      <c r="AE279" s="49">
        <f>AD279-V279</f>
        <v>-10.997671669355318</v>
      </c>
      <c r="AF279" s="49">
        <f>AE279/W279*100-100</f>
        <v>-516.5784723240652</v>
      </c>
      <c r="AG279" s="42">
        <v>111.7</v>
      </c>
      <c r="AH279" s="42" t="s">
        <v>139</v>
      </c>
      <c r="AJ279" s="30">
        <f t="shared" si="232"/>
        <v>198.82600000000002</v>
      </c>
      <c r="AK279" s="30">
        <f t="shared" si="233"/>
        <v>0</v>
      </c>
      <c r="AL279" s="30">
        <f t="shared" si="234"/>
        <v>0</v>
      </c>
      <c r="AM279" s="30">
        <f t="shared" si="235"/>
        <v>0</v>
      </c>
      <c r="AN279" s="30">
        <f t="shared" si="236"/>
        <v>0</v>
      </c>
      <c r="AO279" s="30">
        <f t="shared" si="237"/>
        <v>26.808</v>
      </c>
      <c r="AP279" s="30">
        <f t="shared" si="238"/>
        <v>0</v>
      </c>
      <c r="AQ279" s="30">
        <f t="shared" si="239"/>
        <v>0</v>
      </c>
      <c r="AR279" s="30">
        <f t="shared" si="240"/>
        <v>524.99</v>
      </c>
      <c r="AS279" s="30">
        <f t="shared" si="241"/>
        <v>69.254</v>
      </c>
      <c r="AT279" s="30">
        <f t="shared" si="242"/>
        <v>0</v>
      </c>
      <c r="AU279" s="30">
        <f t="shared" si="243"/>
        <v>33.510000000000005</v>
      </c>
      <c r="AV279" s="30">
        <f t="shared" si="244"/>
        <v>18.989</v>
      </c>
      <c r="AW279" s="30">
        <f t="shared" si="245"/>
        <v>32.393</v>
      </c>
      <c r="AX279" s="30">
        <f t="shared" si="246"/>
        <v>27.925</v>
      </c>
      <c r="AY279" s="30">
        <f t="shared" si="247"/>
        <v>0</v>
      </c>
      <c r="AZ279" s="30">
        <f t="shared" si="248"/>
        <v>413.29</v>
      </c>
      <c r="BA279" s="30">
        <f t="shared" si="249"/>
        <v>1.117</v>
      </c>
      <c r="BB279" s="30">
        <f t="shared" si="250"/>
        <v>0</v>
      </c>
      <c r="BC279" s="30">
        <f t="shared" si="251"/>
        <v>1347.102</v>
      </c>
      <c r="BD279" s="30">
        <f t="shared" si="252"/>
        <v>369.72699999999986</v>
      </c>
      <c r="BE279" s="30">
        <f t="shared" si="253"/>
        <v>1716.829</v>
      </c>
      <c r="IQ279"/>
      <c r="IR279"/>
      <c r="IS279"/>
      <c r="IT279"/>
      <c r="IU279"/>
      <c r="IV279"/>
    </row>
    <row r="280" spans="1:256" s="42" customFormat="1" ht="12.75">
      <c r="A280" s="42">
        <v>260</v>
      </c>
      <c r="B280" s="43" t="s">
        <v>348</v>
      </c>
      <c r="C280" s="44">
        <v>1.78</v>
      </c>
      <c r="D280" s="45"/>
      <c r="E280" s="45"/>
      <c r="F280" s="45"/>
      <c r="G280" s="45"/>
      <c r="H280" s="45">
        <v>0.24</v>
      </c>
      <c r="I280" s="45"/>
      <c r="J280" s="45"/>
      <c r="K280" s="33">
        <v>4.7</v>
      </c>
      <c r="L280" s="34">
        <v>0.62</v>
      </c>
      <c r="M280" s="46"/>
      <c r="N280" s="33">
        <v>0.30000000000000004</v>
      </c>
      <c r="O280" s="45">
        <v>0.17</v>
      </c>
      <c r="P280" s="33">
        <v>0.29</v>
      </c>
      <c r="Q280" s="33">
        <v>0.25</v>
      </c>
      <c r="R280" s="45"/>
      <c r="S280" s="33">
        <v>3.7</v>
      </c>
      <c r="T280" s="45">
        <v>0.01</v>
      </c>
      <c r="U280" s="45"/>
      <c r="V280" s="42">
        <f>SUM(C280:U280)</f>
        <v>12.06</v>
      </c>
      <c r="W280" s="45">
        <v>2.64</v>
      </c>
      <c r="X280" s="48">
        <f>V280+W280</f>
        <v>14.700000000000001</v>
      </c>
      <c r="Y280" s="38">
        <f>Z280-V280</f>
        <v>3.3099999999999987</v>
      </c>
      <c r="Z280" s="39">
        <v>15.37</v>
      </c>
      <c r="AA280" s="49">
        <f>AB280*1.053</f>
        <v>14.468219999999999</v>
      </c>
      <c r="AB280" s="44">
        <v>13.74</v>
      </c>
      <c r="AC280" s="48">
        <f>((X280/AB280)-1)*100</f>
        <v>6.986899563318794</v>
      </c>
      <c r="AD280" s="41">
        <f>Z280/AA280</f>
        <v>1.062328330644682</v>
      </c>
      <c r="AE280" s="49">
        <f>AD280-V280</f>
        <v>-10.997671669355318</v>
      </c>
      <c r="AF280" s="49">
        <f>AE280/W280*100-100</f>
        <v>-516.5784723240652</v>
      </c>
      <c r="AG280" s="42">
        <v>120</v>
      </c>
      <c r="AJ280" s="30">
        <f t="shared" si="232"/>
        <v>213.6</v>
      </c>
      <c r="AK280" s="30">
        <f t="shared" si="233"/>
        <v>0</v>
      </c>
      <c r="AL280" s="30">
        <f t="shared" si="234"/>
        <v>0</v>
      </c>
      <c r="AM280" s="30">
        <f t="shared" si="235"/>
        <v>0</v>
      </c>
      <c r="AN280" s="30">
        <f t="shared" si="236"/>
        <v>0</v>
      </c>
      <c r="AO280" s="30">
        <f t="shared" si="237"/>
        <v>28.799999999999997</v>
      </c>
      <c r="AP280" s="30">
        <f t="shared" si="238"/>
        <v>0</v>
      </c>
      <c r="AQ280" s="30">
        <f t="shared" si="239"/>
        <v>0</v>
      </c>
      <c r="AR280" s="30">
        <f t="shared" si="240"/>
        <v>564</v>
      </c>
      <c r="AS280" s="30">
        <f t="shared" si="241"/>
        <v>74.4</v>
      </c>
      <c r="AT280" s="30">
        <f t="shared" si="242"/>
        <v>0</v>
      </c>
      <c r="AU280" s="30">
        <f t="shared" si="243"/>
        <v>36.00000000000001</v>
      </c>
      <c r="AV280" s="30">
        <f t="shared" si="244"/>
        <v>20.400000000000002</v>
      </c>
      <c r="AW280" s="30">
        <f t="shared" si="245"/>
        <v>34.8</v>
      </c>
      <c r="AX280" s="30">
        <f t="shared" si="246"/>
        <v>30</v>
      </c>
      <c r="AY280" s="30">
        <f t="shared" si="247"/>
        <v>0</v>
      </c>
      <c r="AZ280" s="30">
        <f t="shared" si="248"/>
        <v>444</v>
      </c>
      <c r="BA280" s="30">
        <f t="shared" si="249"/>
        <v>1.2</v>
      </c>
      <c r="BB280" s="30">
        <f t="shared" si="250"/>
        <v>0</v>
      </c>
      <c r="BC280" s="30">
        <f t="shared" si="251"/>
        <v>1447.2</v>
      </c>
      <c r="BD280" s="30">
        <f t="shared" si="252"/>
        <v>397.1999999999998</v>
      </c>
      <c r="BE280" s="30">
        <f t="shared" si="253"/>
        <v>1844.3999999999999</v>
      </c>
      <c r="IQ280"/>
      <c r="IR280"/>
      <c r="IS280"/>
      <c r="IT280"/>
      <c r="IU280"/>
      <c r="IV280"/>
    </row>
    <row r="281" spans="1:57" ht="12.75">
      <c r="A281" s="1">
        <v>261</v>
      </c>
      <c r="B281" s="56" t="s">
        <v>349</v>
      </c>
      <c r="C281" s="57"/>
      <c r="D281" s="28"/>
      <c r="E281" s="28" t="s">
        <v>350</v>
      </c>
      <c r="F281" s="28"/>
      <c r="G281" s="28"/>
      <c r="H281" s="28"/>
      <c r="I281" s="28"/>
      <c r="J281" s="28"/>
      <c r="K281" s="28"/>
      <c r="L281" s="58"/>
      <c r="M281" s="58"/>
      <c r="N281" s="28"/>
      <c r="O281" s="28"/>
      <c r="P281" s="28"/>
      <c r="Q281" s="28"/>
      <c r="R281" s="28"/>
      <c r="S281" s="28"/>
      <c r="T281" s="28"/>
      <c r="U281" s="28"/>
      <c r="W281" s="28"/>
      <c r="X281" s="51"/>
      <c r="Y281" s="38"/>
      <c r="Z281" s="52"/>
      <c r="AA281" s="52"/>
      <c r="AB281" s="57"/>
      <c r="AC281" s="51"/>
      <c r="AD281" s="41"/>
      <c r="AE281" s="52"/>
      <c r="AF281" s="52"/>
      <c r="AJ281" s="30">
        <f t="shared" si="232"/>
        <v>0</v>
      </c>
      <c r="AK281" s="30">
        <f t="shared" si="233"/>
        <v>0</v>
      </c>
      <c r="AL281" s="30" t="e">
        <f t="shared" si="234"/>
        <v>#VALUE!</v>
      </c>
      <c r="AM281" s="30">
        <f t="shared" si="235"/>
        <v>0</v>
      </c>
      <c r="AN281" s="30">
        <f t="shared" si="236"/>
        <v>0</v>
      </c>
      <c r="AO281" s="30">
        <f t="shared" si="237"/>
        <v>0</v>
      </c>
      <c r="AP281" s="30">
        <f t="shared" si="238"/>
        <v>0</v>
      </c>
      <c r="AQ281" s="30">
        <f t="shared" si="239"/>
        <v>0</v>
      </c>
      <c r="AR281" s="30">
        <f t="shared" si="240"/>
        <v>0</v>
      </c>
      <c r="AS281" s="30">
        <f t="shared" si="241"/>
        <v>0</v>
      </c>
      <c r="AT281" s="30">
        <f t="shared" si="242"/>
        <v>0</v>
      </c>
      <c r="AU281" s="30">
        <f t="shared" si="243"/>
        <v>0</v>
      </c>
      <c r="AV281" s="30">
        <f t="shared" si="244"/>
        <v>0</v>
      </c>
      <c r="AW281" s="30">
        <f t="shared" si="245"/>
        <v>0</v>
      </c>
      <c r="AX281" s="30">
        <f t="shared" si="246"/>
        <v>0</v>
      </c>
      <c r="AY281" s="30">
        <f t="shared" si="247"/>
        <v>0</v>
      </c>
      <c r="AZ281" s="30">
        <f t="shared" si="248"/>
        <v>0</v>
      </c>
      <c r="BA281" s="30">
        <f t="shared" si="249"/>
        <v>0</v>
      </c>
      <c r="BB281" s="30">
        <f t="shared" si="250"/>
        <v>0</v>
      </c>
      <c r="BC281" s="30">
        <f t="shared" si="251"/>
        <v>0</v>
      </c>
      <c r="BD281" s="30">
        <f t="shared" si="252"/>
        <v>0</v>
      </c>
      <c r="BE281" s="30">
        <f t="shared" si="253"/>
        <v>0</v>
      </c>
    </row>
    <row r="282" spans="25:256" s="50" customFormat="1" ht="12.75">
      <c r="Y282" s="38"/>
      <c r="Z282" s="52"/>
      <c r="AA282" s="52"/>
      <c r="AD282" s="41"/>
      <c r="AJ282" s="30">
        <f t="shared" si="232"/>
        <v>0</v>
      </c>
      <c r="AK282" s="30">
        <f t="shared" si="233"/>
        <v>0</v>
      </c>
      <c r="AL282" s="30">
        <f t="shared" si="234"/>
        <v>0</v>
      </c>
      <c r="AM282" s="30">
        <f t="shared" si="235"/>
        <v>0</v>
      </c>
      <c r="AN282" s="30">
        <f t="shared" si="236"/>
        <v>0</v>
      </c>
      <c r="AO282" s="30">
        <f t="shared" si="237"/>
        <v>0</v>
      </c>
      <c r="AP282" s="30">
        <f t="shared" si="238"/>
        <v>0</v>
      </c>
      <c r="AQ282" s="30">
        <f t="shared" si="239"/>
        <v>0</v>
      </c>
      <c r="AR282" s="30">
        <f t="shared" si="240"/>
        <v>0</v>
      </c>
      <c r="AS282" s="30">
        <f t="shared" si="241"/>
        <v>0</v>
      </c>
      <c r="AT282" s="30">
        <f t="shared" si="242"/>
        <v>0</v>
      </c>
      <c r="AU282" s="30">
        <f t="shared" si="243"/>
        <v>0</v>
      </c>
      <c r="AV282" s="30">
        <f t="shared" si="244"/>
        <v>0</v>
      </c>
      <c r="AW282" s="30">
        <f t="shared" si="245"/>
        <v>0</v>
      </c>
      <c r="AX282" s="30">
        <f t="shared" si="246"/>
        <v>0</v>
      </c>
      <c r="AY282" s="30">
        <f t="shared" si="247"/>
        <v>0</v>
      </c>
      <c r="AZ282" s="30">
        <f t="shared" si="248"/>
        <v>0</v>
      </c>
      <c r="BA282" s="30">
        <f t="shared" si="249"/>
        <v>0</v>
      </c>
      <c r="BB282" s="30">
        <f t="shared" si="250"/>
        <v>0</v>
      </c>
      <c r="BC282" s="30">
        <f t="shared" si="251"/>
        <v>0</v>
      </c>
      <c r="BD282" s="30">
        <f t="shared" si="252"/>
        <v>0</v>
      </c>
      <c r="BE282" s="30">
        <f t="shared" si="253"/>
        <v>0</v>
      </c>
      <c r="IQ282"/>
      <c r="IR282"/>
      <c r="IS282"/>
      <c r="IT282"/>
      <c r="IU282"/>
      <c r="IV282"/>
    </row>
    <row r="283" spans="1:256" s="42" customFormat="1" ht="12.75">
      <c r="A283" s="42">
        <v>263</v>
      </c>
      <c r="B283" s="43" t="s">
        <v>351</v>
      </c>
      <c r="C283" s="44">
        <v>1.78</v>
      </c>
      <c r="D283" s="45"/>
      <c r="E283" s="45"/>
      <c r="F283" s="45"/>
      <c r="G283" s="45"/>
      <c r="H283" s="45">
        <v>0.24</v>
      </c>
      <c r="I283" s="45"/>
      <c r="J283" s="45"/>
      <c r="K283" s="33">
        <v>4.7</v>
      </c>
      <c r="L283" s="34">
        <v>0.62</v>
      </c>
      <c r="M283" s="46"/>
      <c r="N283" s="33">
        <v>0.30000000000000004</v>
      </c>
      <c r="O283" s="45">
        <v>0.17</v>
      </c>
      <c r="P283" s="33">
        <v>0.29</v>
      </c>
      <c r="Q283" s="33">
        <v>0.25</v>
      </c>
      <c r="R283" s="45"/>
      <c r="S283" s="33">
        <v>3.7</v>
      </c>
      <c r="T283" s="45">
        <v>0.01</v>
      </c>
      <c r="U283" s="45"/>
      <c r="V283" s="42">
        <f aca="true" t="shared" si="262" ref="V283:V289">SUM(C283:U283)</f>
        <v>12.06</v>
      </c>
      <c r="W283" s="45">
        <v>2.64</v>
      </c>
      <c r="X283" s="48">
        <f aca="true" t="shared" si="263" ref="X283:X288">V283+W283</f>
        <v>14.700000000000001</v>
      </c>
      <c r="Y283" s="38">
        <f aca="true" t="shared" si="264" ref="Y283:Y289">Z283-V283</f>
        <v>3.3099999999999987</v>
      </c>
      <c r="Z283" s="39">
        <v>15.37</v>
      </c>
      <c r="AA283" s="49">
        <f aca="true" t="shared" si="265" ref="AA283:AA289">AB283*1.053</f>
        <v>14.468219999999999</v>
      </c>
      <c r="AB283" s="44">
        <v>13.74</v>
      </c>
      <c r="AC283" s="48">
        <f aca="true" t="shared" si="266" ref="AC283:AC288">((X283/AB283)-1)*100</f>
        <v>6.986899563318794</v>
      </c>
      <c r="AD283" s="41">
        <f aca="true" t="shared" si="267" ref="AD283:AD289">Z283/AA283</f>
        <v>1.062328330644682</v>
      </c>
      <c r="AE283" s="49">
        <f aca="true" t="shared" si="268" ref="AE283:AE288">AD283-V283</f>
        <v>-10.997671669355318</v>
      </c>
      <c r="AF283" s="49">
        <f aca="true" t="shared" si="269" ref="AF283:AF288">AE283/W283*100-100</f>
        <v>-516.5784723240652</v>
      </c>
      <c r="AG283" s="42">
        <v>96.2</v>
      </c>
      <c r="AJ283" s="30">
        <f t="shared" si="232"/>
        <v>171.23600000000002</v>
      </c>
      <c r="AK283" s="30">
        <f t="shared" si="233"/>
        <v>0</v>
      </c>
      <c r="AL283" s="30">
        <f t="shared" si="234"/>
        <v>0</v>
      </c>
      <c r="AM283" s="30">
        <f t="shared" si="235"/>
        <v>0</v>
      </c>
      <c r="AN283" s="30">
        <f t="shared" si="236"/>
        <v>0</v>
      </c>
      <c r="AO283" s="30">
        <f t="shared" si="237"/>
        <v>23.088</v>
      </c>
      <c r="AP283" s="30">
        <f t="shared" si="238"/>
        <v>0</v>
      </c>
      <c r="AQ283" s="30">
        <f t="shared" si="239"/>
        <v>0</v>
      </c>
      <c r="AR283" s="30">
        <f t="shared" si="240"/>
        <v>452.14000000000004</v>
      </c>
      <c r="AS283" s="30">
        <f t="shared" si="241"/>
        <v>59.644</v>
      </c>
      <c r="AT283" s="30">
        <f t="shared" si="242"/>
        <v>0</v>
      </c>
      <c r="AU283" s="30">
        <f t="shared" si="243"/>
        <v>28.860000000000007</v>
      </c>
      <c r="AV283" s="30">
        <f t="shared" si="244"/>
        <v>16.354000000000003</v>
      </c>
      <c r="AW283" s="30">
        <f t="shared" si="245"/>
        <v>27.898</v>
      </c>
      <c r="AX283" s="30">
        <f t="shared" si="246"/>
        <v>24.05</v>
      </c>
      <c r="AY283" s="30">
        <f t="shared" si="247"/>
        <v>0</v>
      </c>
      <c r="AZ283" s="30">
        <f t="shared" si="248"/>
        <v>355.94000000000005</v>
      </c>
      <c r="BA283" s="30">
        <f t="shared" si="249"/>
        <v>0.9620000000000001</v>
      </c>
      <c r="BB283" s="30">
        <f t="shared" si="250"/>
        <v>0</v>
      </c>
      <c r="BC283" s="30">
        <f t="shared" si="251"/>
        <v>1160.172</v>
      </c>
      <c r="BD283" s="30">
        <f t="shared" si="252"/>
        <v>318.4219999999999</v>
      </c>
      <c r="BE283" s="30">
        <f t="shared" si="253"/>
        <v>1478.594</v>
      </c>
      <c r="IQ283"/>
      <c r="IR283"/>
      <c r="IS283"/>
      <c r="IT283"/>
      <c r="IU283"/>
      <c r="IV283"/>
    </row>
    <row r="284" spans="1:256" s="42" customFormat="1" ht="12.75">
      <c r="A284" s="42">
        <v>264</v>
      </c>
      <c r="B284" s="43" t="s">
        <v>352</v>
      </c>
      <c r="C284" s="44">
        <v>1.78</v>
      </c>
      <c r="D284" s="45"/>
      <c r="E284" s="45"/>
      <c r="F284" s="45"/>
      <c r="G284" s="45"/>
      <c r="H284" s="45">
        <v>0.24</v>
      </c>
      <c r="I284" s="45"/>
      <c r="J284" s="45"/>
      <c r="K284" s="33">
        <v>4.7</v>
      </c>
      <c r="L284" s="34">
        <v>0.62</v>
      </c>
      <c r="M284" s="46"/>
      <c r="N284" s="33">
        <v>0.30000000000000004</v>
      </c>
      <c r="O284" s="45">
        <v>0.17</v>
      </c>
      <c r="P284" s="33">
        <v>0.29</v>
      </c>
      <c r="Q284" s="33">
        <v>0.25</v>
      </c>
      <c r="R284" s="45"/>
      <c r="S284" s="33">
        <v>3.7</v>
      </c>
      <c r="T284" s="45">
        <v>0.01</v>
      </c>
      <c r="U284" s="45"/>
      <c r="V284" s="42">
        <f t="shared" si="262"/>
        <v>12.06</v>
      </c>
      <c r="W284" s="45">
        <v>2.64</v>
      </c>
      <c r="X284" s="48">
        <f t="shared" si="263"/>
        <v>14.700000000000001</v>
      </c>
      <c r="Y284" s="38">
        <f t="shared" si="264"/>
        <v>3.3099999999999987</v>
      </c>
      <c r="Z284" s="40">
        <v>15.37</v>
      </c>
      <c r="AA284" s="49">
        <f t="shared" si="265"/>
        <v>14.468219999999999</v>
      </c>
      <c r="AB284" s="44">
        <v>13.74</v>
      </c>
      <c r="AC284" s="48">
        <f t="shared" si="266"/>
        <v>6.986899563318794</v>
      </c>
      <c r="AD284" s="41">
        <f t="shared" si="267"/>
        <v>1.062328330644682</v>
      </c>
      <c r="AE284" s="49">
        <f t="shared" si="268"/>
        <v>-10.997671669355318</v>
      </c>
      <c r="AF284" s="49">
        <f t="shared" si="269"/>
        <v>-516.5784723240652</v>
      </c>
      <c r="AG284" s="42">
        <v>93.4</v>
      </c>
      <c r="AH284" s="42" t="s">
        <v>139</v>
      </c>
      <c r="AJ284" s="30">
        <f t="shared" si="232"/>
        <v>166.252</v>
      </c>
      <c r="AK284" s="30">
        <f t="shared" si="233"/>
        <v>0</v>
      </c>
      <c r="AL284" s="30">
        <f t="shared" si="234"/>
        <v>0</v>
      </c>
      <c r="AM284" s="30">
        <f t="shared" si="235"/>
        <v>0</v>
      </c>
      <c r="AN284" s="30">
        <f t="shared" si="236"/>
        <v>0</v>
      </c>
      <c r="AO284" s="30">
        <f t="shared" si="237"/>
        <v>22.416</v>
      </c>
      <c r="AP284" s="30">
        <f t="shared" si="238"/>
        <v>0</v>
      </c>
      <c r="AQ284" s="30">
        <f t="shared" si="239"/>
        <v>0</v>
      </c>
      <c r="AR284" s="30">
        <f t="shared" si="240"/>
        <v>438.98</v>
      </c>
      <c r="AS284" s="30">
        <f t="shared" si="241"/>
        <v>57.908</v>
      </c>
      <c r="AT284" s="30">
        <f t="shared" si="242"/>
        <v>0</v>
      </c>
      <c r="AU284" s="30">
        <f t="shared" si="243"/>
        <v>28.020000000000007</v>
      </c>
      <c r="AV284" s="30">
        <f t="shared" si="244"/>
        <v>15.878000000000002</v>
      </c>
      <c r="AW284" s="30">
        <f t="shared" si="245"/>
        <v>27.086</v>
      </c>
      <c r="AX284" s="30">
        <f t="shared" si="246"/>
        <v>23.35</v>
      </c>
      <c r="AY284" s="30">
        <f t="shared" si="247"/>
        <v>0</v>
      </c>
      <c r="AZ284" s="30">
        <f t="shared" si="248"/>
        <v>345.58000000000004</v>
      </c>
      <c r="BA284" s="30">
        <f t="shared" si="249"/>
        <v>0.934</v>
      </c>
      <c r="BB284" s="30">
        <f t="shared" si="250"/>
        <v>0</v>
      </c>
      <c r="BC284" s="30">
        <f t="shared" si="251"/>
        <v>1126.4040000000002</v>
      </c>
      <c r="BD284" s="30">
        <f t="shared" si="252"/>
        <v>309.1539999999999</v>
      </c>
      <c r="BE284" s="30">
        <f t="shared" si="253"/>
        <v>1435.558</v>
      </c>
      <c r="IQ284"/>
      <c r="IR284"/>
      <c r="IS284"/>
      <c r="IT284"/>
      <c r="IU284"/>
      <c r="IV284"/>
    </row>
    <row r="285" spans="1:256" s="42" customFormat="1" ht="12.75">
      <c r="A285" s="42">
        <v>265</v>
      </c>
      <c r="B285" s="43" t="s">
        <v>353</v>
      </c>
      <c r="C285" s="44">
        <v>1.78</v>
      </c>
      <c r="D285" s="45"/>
      <c r="E285" s="45"/>
      <c r="F285" s="45"/>
      <c r="G285" s="45"/>
      <c r="H285" s="45">
        <v>0.24</v>
      </c>
      <c r="I285" s="45"/>
      <c r="J285" s="45"/>
      <c r="K285" s="33">
        <v>4.7</v>
      </c>
      <c r="L285" s="34">
        <v>0.62</v>
      </c>
      <c r="M285" s="46" t="s">
        <v>345</v>
      </c>
      <c r="N285" s="33">
        <v>0.30000000000000004</v>
      </c>
      <c r="O285" s="45">
        <v>0.17</v>
      </c>
      <c r="P285" s="33">
        <v>0.29</v>
      </c>
      <c r="Q285" s="33">
        <v>0.25</v>
      </c>
      <c r="R285" s="45"/>
      <c r="S285" s="33">
        <v>3.7</v>
      </c>
      <c r="T285" s="45">
        <v>0.01</v>
      </c>
      <c r="U285" s="45"/>
      <c r="V285" s="42">
        <f t="shared" si="262"/>
        <v>12.06</v>
      </c>
      <c r="W285" s="45">
        <v>2.64</v>
      </c>
      <c r="X285" s="48">
        <f t="shared" si="263"/>
        <v>14.700000000000001</v>
      </c>
      <c r="Y285" s="38">
        <f t="shared" si="264"/>
        <v>3.3099999999999987</v>
      </c>
      <c r="Z285" s="39">
        <v>15.37</v>
      </c>
      <c r="AA285" s="49">
        <f t="shared" si="265"/>
        <v>14.468219999999999</v>
      </c>
      <c r="AB285" s="44">
        <v>13.74</v>
      </c>
      <c r="AC285" s="48">
        <f t="shared" si="266"/>
        <v>6.986899563318794</v>
      </c>
      <c r="AD285" s="41">
        <f t="shared" si="267"/>
        <v>1.062328330644682</v>
      </c>
      <c r="AE285" s="49">
        <f t="shared" si="268"/>
        <v>-10.997671669355318</v>
      </c>
      <c r="AF285" s="49">
        <f t="shared" si="269"/>
        <v>-516.5784723240652</v>
      </c>
      <c r="AG285" s="42">
        <v>452.2</v>
      </c>
      <c r="AJ285" s="30">
        <f t="shared" si="232"/>
        <v>804.9159999999999</v>
      </c>
      <c r="AK285" s="30">
        <f t="shared" si="233"/>
        <v>0</v>
      </c>
      <c r="AL285" s="30">
        <f t="shared" si="234"/>
        <v>0</v>
      </c>
      <c r="AM285" s="30">
        <f t="shared" si="235"/>
        <v>0</v>
      </c>
      <c r="AN285" s="30">
        <f t="shared" si="236"/>
        <v>0</v>
      </c>
      <c r="AO285" s="30">
        <f t="shared" si="237"/>
        <v>108.52799999999999</v>
      </c>
      <c r="AP285" s="30">
        <f t="shared" si="238"/>
        <v>0</v>
      </c>
      <c r="AQ285" s="30">
        <f t="shared" si="239"/>
        <v>0</v>
      </c>
      <c r="AR285" s="30">
        <f t="shared" si="240"/>
        <v>2125.34</v>
      </c>
      <c r="AS285" s="30">
        <f t="shared" si="241"/>
        <v>280.364</v>
      </c>
      <c r="AT285" s="30" t="e">
        <f t="shared" si="242"/>
        <v>#VALUE!</v>
      </c>
      <c r="AU285" s="30">
        <f t="shared" si="243"/>
        <v>135.66000000000003</v>
      </c>
      <c r="AV285" s="30">
        <f t="shared" si="244"/>
        <v>76.87400000000001</v>
      </c>
      <c r="AW285" s="30">
        <f t="shared" si="245"/>
        <v>131.13799999999998</v>
      </c>
      <c r="AX285" s="30">
        <f t="shared" si="246"/>
        <v>113.05</v>
      </c>
      <c r="AY285" s="30">
        <f t="shared" si="247"/>
        <v>0</v>
      </c>
      <c r="AZ285" s="30">
        <f t="shared" si="248"/>
        <v>1673.14</v>
      </c>
      <c r="BA285" s="30">
        <f t="shared" si="249"/>
        <v>4.522</v>
      </c>
      <c r="BB285" s="30">
        <f t="shared" si="250"/>
        <v>0</v>
      </c>
      <c r="BC285" s="30">
        <f t="shared" si="251"/>
        <v>5453.532</v>
      </c>
      <c r="BD285" s="30">
        <f t="shared" si="252"/>
        <v>1496.7819999999995</v>
      </c>
      <c r="BE285" s="30">
        <f t="shared" si="253"/>
        <v>6950.313999999999</v>
      </c>
      <c r="IQ285"/>
      <c r="IR285"/>
      <c r="IS285"/>
      <c r="IT285"/>
      <c r="IU285"/>
      <c r="IV285"/>
    </row>
    <row r="286" spans="1:256" s="42" customFormat="1" ht="12.75">
      <c r="A286" s="42">
        <v>266</v>
      </c>
      <c r="B286" s="43" t="s">
        <v>354</v>
      </c>
      <c r="C286" s="44">
        <v>1.78</v>
      </c>
      <c r="D286" s="45"/>
      <c r="E286" s="45"/>
      <c r="F286" s="45"/>
      <c r="G286" s="45"/>
      <c r="H286" s="45">
        <v>0.24</v>
      </c>
      <c r="I286" s="45"/>
      <c r="J286" s="45"/>
      <c r="K286" s="33">
        <v>4.7</v>
      </c>
      <c r="L286" s="34">
        <v>0.62</v>
      </c>
      <c r="M286" s="46"/>
      <c r="N286" s="33">
        <v>0.30000000000000004</v>
      </c>
      <c r="O286" s="45">
        <v>0.17</v>
      </c>
      <c r="P286" s="33">
        <v>0.29</v>
      </c>
      <c r="Q286" s="33">
        <v>0.25</v>
      </c>
      <c r="R286" s="45"/>
      <c r="S286" s="33">
        <v>3.7</v>
      </c>
      <c r="T286" s="45">
        <v>0.01</v>
      </c>
      <c r="U286" s="45"/>
      <c r="V286" s="42">
        <f t="shared" si="262"/>
        <v>12.06</v>
      </c>
      <c r="W286" s="45">
        <v>2.64</v>
      </c>
      <c r="X286" s="48">
        <f t="shared" si="263"/>
        <v>14.700000000000001</v>
      </c>
      <c r="Y286" s="38">
        <f t="shared" si="264"/>
        <v>3.3099999999999987</v>
      </c>
      <c r="Z286" s="40">
        <v>15.37</v>
      </c>
      <c r="AA286" s="49">
        <f t="shared" si="265"/>
        <v>14.468219999999999</v>
      </c>
      <c r="AB286" s="44">
        <v>13.74</v>
      </c>
      <c r="AC286" s="48">
        <f t="shared" si="266"/>
        <v>6.986899563318794</v>
      </c>
      <c r="AD286" s="41">
        <f t="shared" si="267"/>
        <v>1.062328330644682</v>
      </c>
      <c r="AE286" s="49">
        <f t="shared" si="268"/>
        <v>-10.997671669355318</v>
      </c>
      <c r="AF286" s="49">
        <f t="shared" si="269"/>
        <v>-516.5784723240652</v>
      </c>
      <c r="AG286" s="42">
        <v>105.1</v>
      </c>
      <c r="AH286" s="42" t="s">
        <v>139</v>
      </c>
      <c r="AJ286" s="30">
        <f t="shared" si="232"/>
        <v>187.078</v>
      </c>
      <c r="AK286" s="30">
        <f t="shared" si="233"/>
        <v>0</v>
      </c>
      <c r="AL286" s="30">
        <f t="shared" si="234"/>
        <v>0</v>
      </c>
      <c r="AM286" s="30">
        <f t="shared" si="235"/>
        <v>0</v>
      </c>
      <c r="AN286" s="30">
        <f t="shared" si="236"/>
        <v>0</v>
      </c>
      <c r="AO286" s="30">
        <f t="shared" si="237"/>
        <v>25.223999999999997</v>
      </c>
      <c r="AP286" s="30">
        <f t="shared" si="238"/>
        <v>0</v>
      </c>
      <c r="AQ286" s="30">
        <f t="shared" si="239"/>
        <v>0</v>
      </c>
      <c r="AR286" s="30">
        <f t="shared" si="240"/>
        <v>493.96999999999997</v>
      </c>
      <c r="AS286" s="30">
        <f t="shared" si="241"/>
        <v>65.16199999999999</v>
      </c>
      <c r="AT286" s="30">
        <f t="shared" si="242"/>
        <v>0</v>
      </c>
      <c r="AU286" s="30">
        <f t="shared" si="243"/>
        <v>31.530000000000005</v>
      </c>
      <c r="AV286" s="30">
        <f t="shared" si="244"/>
        <v>17.867</v>
      </c>
      <c r="AW286" s="30">
        <f t="shared" si="245"/>
        <v>30.478999999999996</v>
      </c>
      <c r="AX286" s="30">
        <f t="shared" si="246"/>
        <v>26.275</v>
      </c>
      <c r="AY286" s="30">
        <f t="shared" si="247"/>
        <v>0</v>
      </c>
      <c r="AZ286" s="30">
        <f t="shared" si="248"/>
        <v>388.87</v>
      </c>
      <c r="BA286" s="30">
        <f t="shared" si="249"/>
        <v>1.051</v>
      </c>
      <c r="BB286" s="30">
        <f t="shared" si="250"/>
        <v>0</v>
      </c>
      <c r="BC286" s="30">
        <f t="shared" si="251"/>
        <v>1267.506</v>
      </c>
      <c r="BD286" s="30">
        <f t="shared" si="252"/>
        <v>347.88099999999986</v>
      </c>
      <c r="BE286" s="30">
        <f t="shared" si="253"/>
        <v>1615.387</v>
      </c>
      <c r="IQ286"/>
      <c r="IR286"/>
      <c r="IS286"/>
      <c r="IT286"/>
      <c r="IU286"/>
      <c r="IV286"/>
    </row>
    <row r="287" spans="1:256" s="30" customFormat="1" ht="12.75">
      <c r="A287" s="30">
        <v>267</v>
      </c>
      <c r="B287" s="31" t="s">
        <v>355</v>
      </c>
      <c r="C287" s="32">
        <v>1.78</v>
      </c>
      <c r="D287" s="33">
        <v>1.73</v>
      </c>
      <c r="E287" s="33"/>
      <c r="F287" s="33"/>
      <c r="G287" s="33"/>
      <c r="H287" s="33">
        <v>0.24</v>
      </c>
      <c r="I287" s="33"/>
      <c r="J287" s="33"/>
      <c r="K287" s="33">
        <v>4.7</v>
      </c>
      <c r="L287" s="34">
        <v>0.62</v>
      </c>
      <c r="M287" s="46">
        <v>0.6000000000000001</v>
      </c>
      <c r="N287" s="33">
        <v>0.30000000000000004</v>
      </c>
      <c r="O287" s="33">
        <v>0.17</v>
      </c>
      <c r="P287" s="33">
        <v>0.29</v>
      </c>
      <c r="Q287" s="33">
        <v>0.25</v>
      </c>
      <c r="R287" s="33"/>
      <c r="S287" s="33">
        <v>3.7</v>
      </c>
      <c r="T287" s="33">
        <v>0.01</v>
      </c>
      <c r="U287" s="33"/>
      <c r="V287" s="30">
        <f t="shared" si="262"/>
        <v>14.389999999999999</v>
      </c>
      <c r="W287" s="30">
        <v>0.67</v>
      </c>
      <c r="X287" s="37">
        <f t="shared" si="263"/>
        <v>15.059999999999999</v>
      </c>
      <c r="Y287" s="38">
        <f t="shared" si="264"/>
        <v>0.9800000000000004</v>
      </c>
      <c r="Z287" s="40">
        <v>15.37</v>
      </c>
      <c r="AA287" s="40">
        <f t="shared" si="265"/>
        <v>14.468219999999999</v>
      </c>
      <c r="AB287" s="32">
        <v>13.74</v>
      </c>
      <c r="AC287" s="37">
        <f t="shared" si="266"/>
        <v>9.606986899563296</v>
      </c>
      <c r="AD287" s="41">
        <f t="shared" si="267"/>
        <v>1.062328330644682</v>
      </c>
      <c r="AE287" s="40">
        <f t="shared" si="268"/>
        <v>-13.327671669355317</v>
      </c>
      <c r="AF287" s="40">
        <f t="shared" si="269"/>
        <v>-2089.20472676945</v>
      </c>
      <c r="AG287" s="30">
        <v>387.3</v>
      </c>
      <c r="AH287" s="30" t="s">
        <v>139</v>
      </c>
      <c r="AJ287" s="30">
        <f t="shared" si="232"/>
        <v>689.394</v>
      </c>
      <c r="AK287" s="30">
        <f t="shared" si="233"/>
        <v>670.029</v>
      </c>
      <c r="AL287" s="30">
        <f t="shared" si="234"/>
        <v>0</v>
      </c>
      <c r="AM287" s="30">
        <f t="shared" si="235"/>
        <v>0</v>
      </c>
      <c r="AN287" s="30">
        <f t="shared" si="236"/>
        <v>0</v>
      </c>
      <c r="AO287" s="30">
        <f t="shared" si="237"/>
        <v>92.952</v>
      </c>
      <c r="AP287" s="30">
        <f t="shared" si="238"/>
        <v>0</v>
      </c>
      <c r="AQ287" s="30">
        <f t="shared" si="239"/>
        <v>0</v>
      </c>
      <c r="AR287" s="30">
        <f t="shared" si="240"/>
        <v>1820.3100000000002</v>
      </c>
      <c r="AS287" s="30">
        <f t="shared" si="241"/>
        <v>240.126</v>
      </c>
      <c r="AT287" s="30">
        <f t="shared" si="242"/>
        <v>232.38000000000005</v>
      </c>
      <c r="AU287" s="30">
        <f t="shared" si="243"/>
        <v>116.19000000000003</v>
      </c>
      <c r="AV287" s="30">
        <f t="shared" si="244"/>
        <v>65.84100000000001</v>
      </c>
      <c r="AW287" s="30">
        <f t="shared" si="245"/>
        <v>112.317</v>
      </c>
      <c r="AX287" s="30">
        <f t="shared" si="246"/>
        <v>96.825</v>
      </c>
      <c r="AY287" s="30">
        <f t="shared" si="247"/>
        <v>0</v>
      </c>
      <c r="AZ287" s="30">
        <f t="shared" si="248"/>
        <v>1433.0100000000002</v>
      </c>
      <c r="BA287" s="30">
        <f t="shared" si="249"/>
        <v>3.873</v>
      </c>
      <c r="BB287" s="30">
        <f t="shared" si="250"/>
        <v>0</v>
      </c>
      <c r="BC287" s="30">
        <f t="shared" si="251"/>
        <v>5573.246999999999</v>
      </c>
      <c r="BD287" s="30">
        <f t="shared" si="252"/>
        <v>379.5540000000002</v>
      </c>
      <c r="BE287" s="30">
        <f t="shared" si="253"/>
        <v>5952.8009999999995</v>
      </c>
      <c r="IQ287"/>
      <c r="IR287"/>
      <c r="IS287"/>
      <c r="IT287"/>
      <c r="IU287"/>
      <c r="IV287"/>
    </row>
    <row r="288" spans="1:256" s="30" customFormat="1" ht="12.75">
      <c r="A288" s="30">
        <v>268</v>
      </c>
      <c r="B288" s="31" t="s">
        <v>356</v>
      </c>
      <c r="C288" s="32">
        <v>1.78</v>
      </c>
      <c r="D288" s="33"/>
      <c r="E288" s="33"/>
      <c r="F288" s="33"/>
      <c r="G288" s="33"/>
      <c r="H288" s="33">
        <v>0.24</v>
      </c>
      <c r="I288" s="33"/>
      <c r="J288" s="33"/>
      <c r="K288" s="33">
        <v>4.7</v>
      </c>
      <c r="L288" s="34"/>
      <c r="M288" s="34"/>
      <c r="N288" s="33">
        <v>0.30000000000000004</v>
      </c>
      <c r="O288" s="33">
        <v>0.17</v>
      </c>
      <c r="P288" s="33">
        <v>0.29</v>
      </c>
      <c r="Q288" s="33">
        <v>0.25</v>
      </c>
      <c r="R288" s="33"/>
      <c r="S288" s="33">
        <v>3.7</v>
      </c>
      <c r="T288" s="33">
        <v>0.01</v>
      </c>
      <c r="U288" s="33"/>
      <c r="V288" s="30">
        <f t="shared" si="262"/>
        <v>11.44</v>
      </c>
      <c r="W288" s="33">
        <v>3.11</v>
      </c>
      <c r="X288" s="37">
        <f t="shared" si="263"/>
        <v>14.549999999999999</v>
      </c>
      <c r="Y288" s="38">
        <f t="shared" si="264"/>
        <v>3.9299999999999997</v>
      </c>
      <c r="Z288" s="40">
        <v>15.37</v>
      </c>
      <c r="AA288" s="40">
        <f t="shared" si="265"/>
        <v>14.468219999999999</v>
      </c>
      <c r="AB288" s="32">
        <v>13.74</v>
      </c>
      <c r="AC288" s="37">
        <f t="shared" si="266"/>
        <v>5.895196506550215</v>
      </c>
      <c r="AD288" s="41">
        <f t="shared" si="267"/>
        <v>1.062328330644682</v>
      </c>
      <c r="AE288" s="40">
        <f t="shared" si="268"/>
        <v>-10.377671669355317</v>
      </c>
      <c r="AF288" s="40">
        <f t="shared" si="269"/>
        <v>-433.68719194068547</v>
      </c>
      <c r="AG288" s="30">
        <v>98</v>
      </c>
      <c r="AH288" s="30" t="s">
        <v>139</v>
      </c>
      <c r="AJ288" s="30">
        <f t="shared" si="232"/>
        <v>174.44</v>
      </c>
      <c r="AK288" s="30">
        <f t="shared" si="233"/>
        <v>0</v>
      </c>
      <c r="AL288" s="30">
        <f t="shared" si="234"/>
        <v>0</v>
      </c>
      <c r="AM288" s="30">
        <f t="shared" si="235"/>
        <v>0</v>
      </c>
      <c r="AN288" s="30">
        <f t="shared" si="236"/>
        <v>0</v>
      </c>
      <c r="AO288" s="30">
        <f t="shared" si="237"/>
        <v>23.52</v>
      </c>
      <c r="AP288" s="30">
        <f t="shared" si="238"/>
        <v>0</v>
      </c>
      <c r="AQ288" s="30">
        <f t="shared" si="239"/>
        <v>0</v>
      </c>
      <c r="AR288" s="30">
        <f t="shared" si="240"/>
        <v>460.6</v>
      </c>
      <c r="AS288" s="30">
        <f t="shared" si="241"/>
        <v>0</v>
      </c>
      <c r="AT288" s="30">
        <f t="shared" si="242"/>
        <v>0</v>
      </c>
      <c r="AU288" s="30">
        <f t="shared" si="243"/>
        <v>29.400000000000006</v>
      </c>
      <c r="AV288" s="30">
        <f t="shared" si="244"/>
        <v>16.66</v>
      </c>
      <c r="AW288" s="30">
        <f t="shared" si="245"/>
        <v>28.419999999999998</v>
      </c>
      <c r="AX288" s="30">
        <f t="shared" si="246"/>
        <v>24.5</v>
      </c>
      <c r="AY288" s="30">
        <f t="shared" si="247"/>
        <v>0</v>
      </c>
      <c r="AZ288" s="30">
        <f t="shared" si="248"/>
        <v>362.6</v>
      </c>
      <c r="BA288" s="30">
        <f t="shared" si="249"/>
        <v>0.98</v>
      </c>
      <c r="BB288" s="30">
        <f t="shared" si="250"/>
        <v>0</v>
      </c>
      <c r="BC288" s="30">
        <f t="shared" si="251"/>
        <v>1121.12</v>
      </c>
      <c r="BD288" s="30">
        <f t="shared" si="252"/>
        <v>385.14</v>
      </c>
      <c r="BE288" s="30">
        <f t="shared" si="253"/>
        <v>1506.26</v>
      </c>
      <c r="IQ288"/>
      <c r="IR288"/>
      <c r="IS288"/>
      <c r="IT288"/>
      <c r="IU288"/>
      <c r="IV288"/>
    </row>
    <row r="289" spans="1:256" s="42" customFormat="1" ht="12.75">
      <c r="A289" s="42">
        <v>269</v>
      </c>
      <c r="B289" s="43" t="s">
        <v>357</v>
      </c>
      <c r="C289" s="44">
        <v>1.78</v>
      </c>
      <c r="D289" s="33">
        <v>1.73</v>
      </c>
      <c r="E289" s="45" t="s">
        <v>358</v>
      </c>
      <c r="F289" s="45"/>
      <c r="G289" s="45"/>
      <c r="H289" s="45"/>
      <c r="I289" s="45"/>
      <c r="J289" s="45"/>
      <c r="K289" s="33">
        <v>4.7</v>
      </c>
      <c r="L289" s="34">
        <v>0.62</v>
      </c>
      <c r="M289" s="34">
        <v>0.2</v>
      </c>
      <c r="N289" s="33">
        <v>0.30000000000000004</v>
      </c>
      <c r="O289" s="45">
        <v>0.17</v>
      </c>
      <c r="P289" s="33">
        <v>0.29</v>
      </c>
      <c r="Q289" s="33">
        <v>0.25</v>
      </c>
      <c r="R289" s="45"/>
      <c r="S289" s="33">
        <v>3.7</v>
      </c>
      <c r="T289" s="45">
        <v>0.01</v>
      </c>
      <c r="U289" s="45"/>
      <c r="V289" s="42">
        <f t="shared" si="262"/>
        <v>13.749999999999998</v>
      </c>
      <c r="X289" s="48"/>
      <c r="Y289" s="38">
        <f t="shared" si="264"/>
        <v>1.3800000000000026</v>
      </c>
      <c r="Z289" s="39">
        <v>15.13</v>
      </c>
      <c r="AA289" s="49">
        <f t="shared" si="265"/>
        <v>14.247089999999998</v>
      </c>
      <c r="AB289" s="44">
        <v>13.53</v>
      </c>
      <c r="AC289" s="48"/>
      <c r="AD289" s="41">
        <f t="shared" si="267"/>
        <v>1.061971251673149</v>
      </c>
      <c r="AE289" s="49"/>
      <c r="AF289" s="49"/>
      <c r="AG289" s="42">
        <v>174.6</v>
      </c>
      <c r="AJ289" s="30">
        <f t="shared" si="232"/>
        <v>310.788</v>
      </c>
      <c r="AK289" s="30">
        <f t="shared" si="233"/>
        <v>302.058</v>
      </c>
      <c r="AL289" s="30" t="e">
        <f t="shared" si="234"/>
        <v>#VALUE!</v>
      </c>
      <c r="AM289" s="30">
        <f t="shared" si="235"/>
        <v>0</v>
      </c>
      <c r="AN289" s="30">
        <f t="shared" si="236"/>
        <v>0</v>
      </c>
      <c r="AO289" s="30">
        <f t="shared" si="237"/>
        <v>0</v>
      </c>
      <c r="AP289" s="30">
        <f t="shared" si="238"/>
        <v>0</v>
      </c>
      <c r="AQ289" s="30">
        <f t="shared" si="239"/>
        <v>0</v>
      </c>
      <c r="AR289" s="30">
        <f t="shared" si="240"/>
        <v>820.62</v>
      </c>
      <c r="AS289" s="30">
        <f t="shared" si="241"/>
        <v>108.252</v>
      </c>
      <c r="AT289" s="30">
        <f t="shared" si="242"/>
        <v>34.92</v>
      </c>
      <c r="AU289" s="30">
        <f t="shared" si="243"/>
        <v>52.38</v>
      </c>
      <c r="AV289" s="30">
        <f t="shared" si="244"/>
        <v>29.682000000000002</v>
      </c>
      <c r="AW289" s="30">
        <f t="shared" si="245"/>
        <v>50.63399999999999</v>
      </c>
      <c r="AX289" s="30">
        <f t="shared" si="246"/>
        <v>43.65</v>
      </c>
      <c r="AY289" s="30">
        <f t="shared" si="247"/>
        <v>0</v>
      </c>
      <c r="AZ289" s="30">
        <f t="shared" si="248"/>
        <v>646.02</v>
      </c>
      <c r="BA289" s="30">
        <f t="shared" si="249"/>
        <v>1.746</v>
      </c>
      <c r="BB289" s="30">
        <f t="shared" si="250"/>
        <v>0</v>
      </c>
      <c r="BC289" s="30">
        <f t="shared" si="251"/>
        <v>2400.7499999999995</v>
      </c>
      <c r="BD289" s="30">
        <f t="shared" si="252"/>
        <v>240.94800000000043</v>
      </c>
      <c r="BE289" s="30">
        <f t="shared" si="253"/>
        <v>2641.698</v>
      </c>
      <c r="IQ289"/>
      <c r="IR289"/>
      <c r="IS289"/>
      <c r="IT289"/>
      <c r="IU289"/>
      <c r="IV289"/>
    </row>
    <row r="290" spans="1:57" ht="12.75">
      <c r="A290" s="1">
        <v>270</v>
      </c>
      <c r="B290" s="56" t="s">
        <v>359</v>
      </c>
      <c r="C290" s="57"/>
      <c r="D290" s="28"/>
      <c r="E290" s="28" t="s">
        <v>360</v>
      </c>
      <c r="F290" s="28"/>
      <c r="G290" s="28"/>
      <c r="H290" s="28"/>
      <c r="I290" s="28"/>
      <c r="J290" s="28"/>
      <c r="K290" s="28"/>
      <c r="L290" s="58"/>
      <c r="M290" s="58"/>
      <c r="N290" s="28"/>
      <c r="O290" s="28"/>
      <c r="P290" s="28"/>
      <c r="Q290" s="28"/>
      <c r="R290" s="28"/>
      <c r="S290" s="28"/>
      <c r="T290" s="28"/>
      <c r="U290" s="28"/>
      <c r="X290" s="51"/>
      <c r="Y290" s="38"/>
      <c r="Z290" s="52"/>
      <c r="AA290" s="52"/>
      <c r="AB290" s="57"/>
      <c r="AC290" s="51"/>
      <c r="AD290" s="41"/>
      <c r="AE290" s="52"/>
      <c r="AF290" s="52"/>
      <c r="AJ290" s="30">
        <f t="shared" si="232"/>
        <v>0</v>
      </c>
      <c r="AK290" s="30">
        <f t="shared" si="233"/>
        <v>0</v>
      </c>
      <c r="AL290" s="30" t="e">
        <f t="shared" si="234"/>
        <v>#VALUE!</v>
      </c>
      <c r="AM290" s="30">
        <f t="shared" si="235"/>
        <v>0</v>
      </c>
      <c r="AN290" s="30">
        <f t="shared" si="236"/>
        <v>0</v>
      </c>
      <c r="AO290" s="30">
        <f t="shared" si="237"/>
        <v>0</v>
      </c>
      <c r="AP290" s="30">
        <f t="shared" si="238"/>
        <v>0</v>
      </c>
      <c r="AQ290" s="30">
        <f t="shared" si="239"/>
        <v>0</v>
      </c>
      <c r="AR290" s="30">
        <f t="shared" si="240"/>
        <v>0</v>
      </c>
      <c r="AS290" s="30">
        <f t="shared" si="241"/>
        <v>0</v>
      </c>
      <c r="AT290" s="30">
        <f t="shared" si="242"/>
        <v>0</v>
      </c>
      <c r="AU290" s="30">
        <f t="shared" si="243"/>
        <v>0</v>
      </c>
      <c r="AV290" s="30">
        <f t="shared" si="244"/>
        <v>0</v>
      </c>
      <c r="AW290" s="30">
        <f t="shared" si="245"/>
        <v>0</v>
      </c>
      <c r="AX290" s="30">
        <f t="shared" si="246"/>
        <v>0</v>
      </c>
      <c r="AY290" s="30">
        <f t="shared" si="247"/>
        <v>0</v>
      </c>
      <c r="AZ290" s="30">
        <f t="shared" si="248"/>
        <v>0</v>
      </c>
      <c r="BA290" s="30">
        <f t="shared" si="249"/>
        <v>0</v>
      </c>
      <c r="BB290" s="30">
        <f t="shared" si="250"/>
        <v>0</v>
      </c>
      <c r="BC290" s="30">
        <f t="shared" si="251"/>
        <v>0</v>
      </c>
      <c r="BD290" s="30">
        <f t="shared" si="252"/>
        <v>0</v>
      </c>
      <c r="BE290" s="30">
        <f t="shared" si="253"/>
        <v>0</v>
      </c>
    </row>
    <row r="291" spans="25:256" s="50" customFormat="1" ht="14.25" customHeight="1">
      <c r="Y291" s="38"/>
      <c r="Z291" s="52"/>
      <c r="AA291" s="52"/>
      <c r="AD291" s="41"/>
      <c r="AJ291" s="30">
        <f t="shared" si="232"/>
        <v>0</v>
      </c>
      <c r="AK291" s="30">
        <f t="shared" si="233"/>
        <v>0</v>
      </c>
      <c r="AL291" s="30">
        <f t="shared" si="234"/>
        <v>0</v>
      </c>
      <c r="AM291" s="30">
        <f t="shared" si="235"/>
        <v>0</v>
      </c>
      <c r="AN291" s="30">
        <f t="shared" si="236"/>
        <v>0</v>
      </c>
      <c r="AO291" s="30">
        <f t="shared" si="237"/>
        <v>0</v>
      </c>
      <c r="AP291" s="30">
        <f t="shared" si="238"/>
        <v>0</v>
      </c>
      <c r="AQ291" s="30">
        <f t="shared" si="239"/>
        <v>0</v>
      </c>
      <c r="AR291" s="30">
        <f t="shared" si="240"/>
        <v>0</v>
      </c>
      <c r="AS291" s="30">
        <f t="shared" si="241"/>
        <v>0</v>
      </c>
      <c r="AT291" s="30">
        <f t="shared" si="242"/>
        <v>0</v>
      </c>
      <c r="AU291" s="30">
        <f t="shared" si="243"/>
        <v>0</v>
      </c>
      <c r="AV291" s="30">
        <f t="shared" si="244"/>
        <v>0</v>
      </c>
      <c r="AW291" s="30">
        <f t="shared" si="245"/>
        <v>0</v>
      </c>
      <c r="AX291" s="30">
        <f t="shared" si="246"/>
        <v>0</v>
      </c>
      <c r="AY291" s="30">
        <f t="shared" si="247"/>
        <v>0</v>
      </c>
      <c r="AZ291" s="30">
        <f t="shared" si="248"/>
        <v>0</v>
      </c>
      <c r="BA291" s="30">
        <f t="shared" si="249"/>
        <v>0</v>
      </c>
      <c r="BB291" s="30">
        <f t="shared" si="250"/>
        <v>0</v>
      </c>
      <c r="BC291" s="30">
        <f t="shared" si="251"/>
        <v>0</v>
      </c>
      <c r="BD291" s="30">
        <f t="shared" si="252"/>
        <v>0</v>
      </c>
      <c r="BE291" s="30">
        <f t="shared" si="253"/>
        <v>0</v>
      </c>
      <c r="IQ291"/>
      <c r="IR291"/>
      <c r="IS291"/>
      <c r="IT291"/>
      <c r="IU291"/>
      <c r="IV291"/>
    </row>
    <row r="292" spans="1:256" s="30" customFormat="1" ht="12.75">
      <c r="A292" s="30">
        <v>272</v>
      </c>
      <c r="B292" s="31" t="s">
        <v>361</v>
      </c>
      <c r="C292" s="32">
        <v>1.78</v>
      </c>
      <c r="D292" s="33"/>
      <c r="E292" s="33"/>
      <c r="F292" s="33"/>
      <c r="G292" s="33"/>
      <c r="H292" s="33"/>
      <c r="I292" s="33"/>
      <c r="J292" s="33"/>
      <c r="K292" s="33">
        <v>4.7</v>
      </c>
      <c r="L292" s="34"/>
      <c r="M292" s="34">
        <v>0.2</v>
      </c>
      <c r="N292" s="33">
        <v>0.30000000000000004</v>
      </c>
      <c r="O292" s="33"/>
      <c r="P292" s="33">
        <v>0.29</v>
      </c>
      <c r="Q292" s="33">
        <v>0.25</v>
      </c>
      <c r="R292" s="33"/>
      <c r="S292" s="33">
        <v>3.7</v>
      </c>
      <c r="T292" s="33">
        <v>0.01</v>
      </c>
      <c r="U292" s="33">
        <v>0.17</v>
      </c>
      <c r="V292" s="30">
        <f>SUM(C292:U292)</f>
        <v>11.4</v>
      </c>
      <c r="W292" s="33">
        <v>3.05</v>
      </c>
      <c r="X292" s="37">
        <f>V292+W292</f>
        <v>14.45</v>
      </c>
      <c r="Y292" s="38">
        <f>Z292-V292</f>
        <v>3.969999999999999</v>
      </c>
      <c r="Z292" s="39">
        <v>15.37</v>
      </c>
      <c r="AA292" s="40">
        <f>AB292*1.053</f>
        <v>14.468219999999999</v>
      </c>
      <c r="AB292" s="32">
        <v>13.74</v>
      </c>
      <c r="AC292" s="37">
        <f>((X292/AB292)-1)*100</f>
        <v>5.1673944687045115</v>
      </c>
      <c r="AD292" s="41">
        <f>Z292/AA292</f>
        <v>1.062328330644682</v>
      </c>
      <c r="AE292" s="40">
        <f>AD292-V292</f>
        <v>-10.337671669355318</v>
      </c>
      <c r="AF292" s="40">
        <f>AE292/W292*100-100</f>
        <v>-438.94005473296124</v>
      </c>
      <c r="AG292" s="30">
        <v>280.5</v>
      </c>
      <c r="AJ292" s="30">
        <f t="shared" si="232"/>
        <v>499.29</v>
      </c>
      <c r="AK292" s="30">
        <f t="shared" si="233"/>
        <v>0</v>
      </c>
      <c r="AL292" s="30">
        <f t="shared" si="234"/>
        <v>0</v>
      </c>
      <c r="AM292" s="30">
        <f t="shared" si="235"/>
        <v>0</v>
      </c>
      <c r="AN292" s="30">
        <f t="shared" si="236"/>
        <v>0</v>
      </c>
      <c r="AO292" s="30">
        <f t="shared" si="237"/>
        <v>0</v>
      </c>
      <c r="AP292" s="30">
        <f t="shared" si="238"/>
        <v>0</v>
      </c>
      <c r="AQ292" s="30">
        <f t="shared" si="239"/>
        <v>0</v>
      </c>
      <c r="AR292" s="30">
        <f t="shared" si="240"/>
        <v>1318.3500000000001</v>
      </c>
      <c r="AS292" s="30">
        <f t="shared" si="241"/>
        <v>0</v>
      </c>
      <c r="AT292" s="30">
        <f t="shared" si="242"/>
        <v>56.1</v>
      </c>
      <c r="AU292" s="30">
        <f t="shared" si="243"/>
        <v>84.15</v>
      </c>
      <c r="AV292" s="30">
        <f t="shared" si="244"/>
        <v>0</v>
      </c>
      <c r="AW292" s="30">
        <f t="shared" si="245"/>
        <v>81.345</v>
      </c>
      <c r="AX292" s="30">
        <f t="shared" si="246"/>
        <v>70.125</v>
      </c>
      <c r="AY292" s="30">
        <f t="shared" si="247"/>
        <v>0</v>
      </c>
      <c r="AZ292" s="30">
        <f t="shared" si="248"/>
        <v>1037.8500000000001</v>
      </c>
      <c r="BA292" s="30">
        <f t="shared" si="249"/>
        <v>2.805</v>
      </c>
      <c r="BB292" s="30">
        <f t="shared" si="250"/>
        <v>47.685</v>
      </c>
      <c r="BC292" s="30">
        <f t="shared" si="251"/>
        <v>3197.7000000000003</v>
      </c>
      <c r="BD292" s="30">
        <f t="shared" si="252"/>
        <v>1113.5849999999996</v>
      </c>
      <c r="BE292" s="30">
        <f t="shared" si="253"/>
        <v>4311.285</v>
      </c>
      <c r="IQ292"/>
      <c r="IR292"/>
      <c r="IS292"/>
      <c r="IT292"/>
      <c r="IU292"/>
      <c r="IV292"/>
    </row>
    <row r="293" spans="25:256" s="50" customFormat="1" ht="12.75" customHeight="1">
      <c r="Y293" s="38"/>
      <c r="Z293" s="52"/>
      <c r="AA293" s="52"/>
      <c r="AD293" s="41"/>
      <c r="AJ293" s="30">
        <f t="shared" si="232"/>
        <v>0</v>
      </c>
      <c r="AK293" s="30">
        <f t="shared" si="233"/>
        <v>0</v>
      </c>
      <c r="AL293" s="30">
        <f t="shared" si="234"/>
        <v>0</v>
      </c>
      <c r="AM293" s="30">
        <f t="shared" si="235"/>
        <v>0</v>
      </c>
      <c r="AN293" s="30">
        <f t="shared" si="236"/>
        <v>0</v>
      </c>
      <c r="AO293" s="30">
        <f t="shared" si="237"/>
        <v>0</v>
      </c>
      <c r="AP293" s="30">
        <f t="shared" si="238"/>
        <v>0</v>
      </c>
      <c r="AQ293" s="30">
        <f t="shared" si="239"/>
        <v>0</v>
      </c>
      <c r="AR293" s="30">
        <f t="shared" si="240"/>
        <v>0</v>
      </c>
      <c r="AS293" s="30">
        <f t="shared" si="241"/>
        <v>0</v>
      </c>
      <c r="AT293" s="30">
        <f t="shared" si="242"/>
        <v>0</v>
      </c>
      <c r="AU293" s="30">
        <f t="shared" si="243"/>
        <v>0</v>
      </c>
      <c r="AV293" s="30">
        <f t="shared" si="244"/>
        <v>0</v>
      </c>
      <c r="AW293" s="30">
        <f t="shared" si="245"/>
        <v>0</v>
      </c>
      <c r="AX293" s="30">
        <f t="shared" si="246"/>
        <v>0</v>
      </c>
      <c r="AY293" s="30">
        <f t="shared" si="247"/>
        <v>0</v>
      </c>
      <c r="AZ293" s="30">
        <f t="shared" si="248"/>
        <v>0</v>
      </c>
      <c r="BA293" s="30">
        <f t="shared" si="249"/>
        <v>0</v>
      </c>
      <c r="BB293" s="30">
        <f t="shared" si="250"/>
        <v>0</v>
      </c>
      <c r="BC293" s="30">
        <f t="shared" si="251"/>
        <v>0</v>
      </c>
      <c r="BD293" s="30">
        <f t="shared" si="252"/>
        <v>0</v>
      </c>
      <c r="BE293" s="30">
        <f t="shared" si="253"/>
        <v>0</v>
      </c>
      <c r="IQ293"/>
      <c r="IR293"/>
      <c r="IS293"/>
      <c r="IT293"/>
      <c r="IU293"/>
      <c r="IV293"/>
    </row>
    <row r="294" spans="1:256" s="30" customFormat="1" ht="12.75">
      <c r="A294" s="30">
        <v>274</v>
      </c>
      <c r="B294" s="31" t="s">
        <v>362</v>
      </c>
      <c r="C294" s="32">
        <v>1.78</v>
      </c>
      <c r="D294" s="33"/>
      <c r="E294" s="33"/>
      <c r="F294" s="33"/>
      <c r="G294" s="33"/>
      <c r="H294" s="33">
        <v>0.07</v>
      </c>
      <c r="I294" s="33"/>
      <c r="J294" s="33"/>
      <c r="K294" s="33">
        <v>4.7</v>
      </c>
      <c r="L294" s="34">
        <v>0.62</v>
      </c>
      <c r="M294" s="34" t="s">
        <v>345</v>
      </c>
      <c r="N294" s="33">
        <v>0.30000000000000004</v>
      </c>
      <c r="O294" s="33">
        <v>0.17</v>
      </c>
      <c r="P294" s="33">
        <v>0.29</v>
      </c>
      <c r="Q294" s="33">
        <v>0.25</v>
      </c>
      <c r="R294" s="33"/>
      <c r="S294" s="33">
        <v>3.7</v>
      </c>
      <c r="T294" s="33">
        <v>0.01</v>
      </c>
      <c r="U294" s="33"/>
      <c r="V294" s="30">
        <f aca="true" t="shared" si="270" ref="V294:V313">SUM(C294:U294)</f>
        <v>11.889999999999999</v>
      </c>
      <c r="W294" s="33">
        <v>2.81</v>
      </c>
      <c r="X294" s="37">
        <f aca="true" t="shared" si="271" ref="X294:X313">V294+W294</f>
        <v>14.7</v>
      </c>
      <c r="Y294" s="38">
        <f aca="true" t="shared" si="272" ref="Y294:Y313">Z294-V294</f>
        <v>3.4800000000000004</v>
      </c>
      <c r="Z294" s="39">
        <v>15.37</v>
      </c>
      <c r="AA294" s="40">
        <f aca="true" t="shared" si="273" ref="AA294:AA313">AB294*1.053</f>
        <v>14.468219999999999</v>
      </c>
      <c r="AB294" s="32">
        <v>13.74</v>
      </c>
      <c r="AC294" s="37">
        <f aca="true" t="shared" si="274" ref="AC294:AC313">((X294/AB294)-1)*100</f>
        <v>6.986899563318771</v>
      </c>
      <c r="AD294" s="41">
        <f aca="true" t="shared" si="275" ref="AD294:AD313">Z294/AA294</f>
        <v>1.062328330644682</v>
      </c>
      <c r="AE294" s="40">
        <f aca="true" t="shared" si="276" ref="AE294:AE313">AD294-V294</f>
        <v>-10.827671669355317</v>
      </c>
      <c r="AF294" s="40">
        <f aca="true" t="shared" si="277" ref="AF294:AF313">AE294/W294*100-100</f>
        <v>-485.3263939272355</v>
      </c>
      <c r="AG294" s="30">
        <v>131</v>
      </c>
      <c r="AH294" s="30" t="s">
        <v>139</v>
      </c>
      <c r="AJ294" s="30">
        <f t="shared" si="232"/>
        <v>233.18</v>
      </c>
      <c r="AK294" s="30">
        <f t="shared" si="233"/>
        <v>0</v>
      </c>
      <c r="AL294" s="30">
        <f t="shared" si="234"/>
        <v>0</v>
      </c>
      <c r="AM294" s="30">
        <f t="shared" si="235"/>
        <v>0</v>
      </c>
      <c r="AN294" s="30">
        <f t="shared" si="236"/>
        <v>0</v>
      </c>
      <c r="AO294" s="30">
        <f t="shared" si="237"/>
        <v>9.170000000000002</v>
      </c>
      <c r="AP294" s="30">
        <f t="shared" si="238"/>
        <v>0</v>
      </c>
      <c r="AQ294" s="30">
        <f t="shared" si="239"/>
        <v>0</v>
      </c>
      <c r="AR294" s="30">
        <f t="shared" si="240"/>
        <v>615.7</v>
      </c>
      <c r="AS294" s="30">
        <f t="shared" si="241"/>
        <v>81.22</v>
      </c>
      <c r="AT294" s="30" t="e">
        <f t="shared" si="242"/>
        <v>#VALUE!</v>
      </c>
      <c r="AU294" s="30">
        <f t="shared" si="243"/>
        <v>39.300000000000004</v>
      </c>
      <c r="AV294" s="30">
        <f t="shared" si="244"/>
        <v>22.270000000000003</v>
      </c>
      <c r="AW294" s="30">
        <f t="shared" si="245"/>
        <v>37.989999999999995</v>
      </c>
      <c r="AX294" s="30">
        <f t="shared" si="246"/>
        <v>32.75</v>
      </c>
      <c r="AY294" s="30">
        <f t="shared" si="247"/>
        <v>0</v>
      </c>
      <c r="AZ294" s="30">
        <f t="shared" si="248"/>
        <v>484.70000000000005</v>
      </c>
      <c r="BA294" s="30">
        <f t="shared" si="249"/>
        <v>1.31</v>
      </c>
      <c r="BB294" s="30">
        <f t="shared" si="250"/>
        <v>0</v>
      </c>
      <c r="BC294" s="30">
        <f t="shared" si="251"/>
        <v>1557.59</v>
      </c>
      <c r="BD294" s="30">
        <f t="shared" si="252"/>
        <v>455.88000000000005</v>
      </c>
      <c r="BE294" s="30">
        <f t="shared" si="253"/>
        <v>2013.4699999999998</v>
      </c>
      <c r="IQ294"/>
      <c r="IR294"/>
      <c r="IS294"/>
      <c r="IT294"/>
      <c r="IU294"/>
      <c r="IV294"/>
    </row>
    <row r="295" spans="1:256" s="30" customFormat="1" ht="12.75">
      <c r="A295" s="30">
        <v>275</v>
      </c>
      <c r="B295" s="31" t="s">
        <v>363</v>
      </c>
      <c r="C295" s="32">
        <v>1.78</v>
      </c>
      <c r="D295" s="33">
        <v>1.73</v>
      </c>
      <c r="E295" s="33"/>
      <c r="F295" s="33"/>
      <c r="G295" s="33"/>
      <c r="H295" s="33">
        <v>0.07</v>
      </c>
      <c r="I295" s="33"/>
      <c r="J295" s="33"/>
      <c r="K295" s="33">
        <v>4.7</v>
      </c>
      <c r="L295" s="34">
        <v>0.62</v>
      </c>
      <c r="M295" s="46">
        <v>0.6000000000000001</v>
      </c>
      <c r="N295" s="33">
        <v>0.30000000000000004</v>
      </c>
      <c r="O295" s="33">
        <v>0.17</v>
      </c>
      <c r="P295" s="33">
        <v>0.29</v>
      </c>
      <c r="Q295" s="33">
        <v>0.25</v>
      </c>
      <c r="R295" s="33"/>
      <c r="S295" s="33">
        <v>3.7</v>
      </c>
      <c r="T295" s="33">
        <v>0.01</v>
      </c>
      <c r="U295" s="33"/>
      <c r="V295" s="30">
        <f t="shared" si="270"/>
        <v>14.219999999999997</v>
      </c>
      <c r="W295" s="30">
        <v>0.7000000000000011</v>
      </c>
      <c r="X295" s="37">
        <f t="shared" si="271"/>
        <v>14.919999999999998</v>
      </c>
      <c r="Y295" s="38">
        <f t="shared" si="272"/>
        <v>0.9900000000000038</v>
      </c>
      <c r="Z295" s="40">
        <v>15.21</v>
      </c>
      <c r="AA295" s="40">
        <f t="shared" si="273"/>
        <v>14.320799999999998</v>
      </c>
      <c r="AB295" s="32">
        <v>13.6</v>
      </c>
      <c r="AC295" s="37">
        <f t="shared" si="274"/>
        <v>9.705882352941163</v>
      </c>
      <c r="AD295" s="41">
        <f t="shared" si="275"/>
        <v>1.062091503267974</v>
      </c>
      <c r="AE295" s="40">
        <f t="shared" si="276"/>
        <v>-13.157908496732023</v>
      </c>
      <c r="AF295" s="40">
        <f t="shared" si="277"/>
        <v>-1979.7012138188577</v>
      </c>
      <c r="AG295" s="30">
        <v>277.4</v>
      </c>
      <c r="AH295" s="30" t="s">
        <v>139</v>
      </c>
      <c r="AJ295" s="30">
        <f t="shared" si="232"/>
        <v>493.772</v>
      </c>
      <c r="AK295" s="30">
        <f t="shared" si="233"/>
        <v>479.90199999999993</v>
      </c>
      <c r="AL295" s="30">
        <f t="shared" si="234"/>
        <v>0</v>
      </c>
      <c r="AM295" s="30">
        <f t="shared" si="235"/>
        <v>0</v>
      </c>
      <c r="AN295" s="30">
        <f t="shared" si="236"/>
        <v>0</v>
      </c>
      <c r="AO295" s="30">
        <f t="shared" si="237"/>
        <v>19.418</v>
      </c>
      <c r="AP295" s="30">
        <f t="shared" si="238"/>
        <v>0</v>
      </c>
      <c r="AQ295" s="30">
        <f t="shared" si="239"/>
        <v>0</v>
      </c>
      <c r="AR295" s="30">
        <f t="shared" si="240"/>
        <v>1303.78</v>
      </c>
      <c r="AS295" s="30">
        <f t="shared" si="241"/>
        <v>171.98799999999997</v>
      </c>
      <c r="AT295" s="30">
        <f t="shared" si="242"/>
        <v>166.44</v>
      </c>
      <c r="AU295" s="30">
        <f t="shared" si="243"/>
        <v>83.22</v>
      </c>
      <c r="AV295" s="30">
        <f t="shared" si="244"/>
        <v>47.158</v>
      </c>
      <c r="AW295" s="30">
        <f t="shared" si="245"/>
        <v>80.44599999999998</v>
      </c>
      <c r="AX295" s="30">
        <f t="shared" si="246"/>
        <v>69.35</v>
      </c>
      <c r="AY295" s="30">
        <f t="shared" si="247"/>
        <v>0</v>
      </c>
      <c r="AZ295" s="30">
        <f t="shared" si="248"/>
        <v>1026.3799999999999</v>
      </c>
      <c r="BA295" s="30">
        <f t="shared" si="249"/>
        <v>2.774</v>
      </c>
      <c r="BB295" s="30">
        <f t="shared" si="250"/>
        <v>0</v>
      </c>
      <c r="BC295" s="30">
        <f t="shared" si="251"/>
        <v>3944.627999999999</v>
      </c>
      <c r="BD295" s="30">
        <f t="shared" si="252"/>
        <v>274.626000000001</v>
      </c>
      <c r="BE295" s="30">
        <f t="shared" si="253"/>
        <v>4219.254</v>
      </c>
      <c r="IQ295"/>
      <c r="IR295"/>
      <c r="IS295"/>
      <c r="IT295"/>
      <c r="IU295"/>
      <c r="IV295"/>
    </row>
    <row r="296" spans="1:256" s="30" customFormat="1" ht="12.75">
      <c r="A296" s="30">
        <v>276</v>
      </c>
      <c r="B296" s="31" t="s">
        <v>364</v>
      </c>
      <c r="C296" s="32">
        <v>1.78</v>
      </c>
      <c r="D296" s="33"/>
      <c r="E296" s="33"/>
      <c r="F296" s="33"/>
      <c r="G296" s="33"/>
      <c r="H296" s="33">
        <v>0.07</v>
      </c>
      <c r="I296" s="33" t="s">
        <v>284</v>
      </c>
      <c r="J296" s="33"/>
      <c r="K296" s="33">
        <v>4.7</v>
      </c>
      <c r="L296" s="34">
        <v>0.62</v>
      </c>
      <c r="M296" s="34">
        <v>0.2</v>
      </c>
      <c r="N296" s="33">
        <v>0.30000000000000004</v>
      </c>
      <c r="O296" s="33">
        <v>0.17</v>
      </c>
      <c r="P296" s="33">
        <v>0.29</v>
      </c>
      <c r="Q296" s="33">
        <v>0.25</v>
      </c>
      <c r="R296" s="33"/>
      <c r="S296" s="33">
        <v>3.7</v>
      </c>
      <c r="T296" s="33">
        <v>0.01</v>
      </c>
      <c r="U296" s="33"/>
      <c r="V296" s="30">
        <f t="shared" si="270"/>
        <v>12.090000000000002</v>
      </c>
      <c r="W296" s="33">
        <v>2.5100000000000002</v>
      </c>
      <c r="X296" s="37">
        <f t="shared" si="271"/>
        <v>14.600000000000001</v>
      </c>
      <c r="Y296" s="38">
        <f t="shared" si="272"/>
        <v>3.2799999999999976</v>
      </c>
      <c r="Z296" s="39">
        <v>15.37</v>
      </c>
      <c r="AA296" s="40">
        <f t="shared" si="273"/>
        <v>14.468219999999999</v>
      </c>
      <c r="AB296" s="32">
        <v>13.74</v>
      </c>
      <c r="AC296" s="37">
        <f t="shared" si="274"/>
        <v>6.25909752547309</v>
      </c>
      <c r="AD296" s="41">
        <f t="shared" si="275"/>
        <v>1.062328330644682</v>
      </c>
      <c r="AE296" s="40">
        <f t="shared" si="276"/>
        <v>-11.02767166935532</v>
      </c>
      <c r="AF296" s="40">
        <f t="shared" si="277"/>
        <v>-539.3494688986182</v>
      </c>
      <c r="AG296" s="30">
        <v>155.6</v>
      </c>
      <c r="AH296" s="30" t="s">
        <v>139</v>
      </c>
      <c r="AJ296" s="30">
        <f t="shared" si="232"/>
        <v>276.968</v>
      </c>
      <c r="AK296" s="30">
        <f t="shared" si="233"/>
        <v>0</v>
      </c>
      <c r="AL296" s="30">
        <f t="shared" si="234"/>
        <v>0</v>
      </c>
      <c r="AM296" s="30">
        <f t="shared" si="235"/>
        <v>0</v>
      </c>
      <c r="AN296" s="30">
        <f t="shared" si="236"/>
        <v>0</v>
      </c>
      <c r="AO296" s="30">
        <f t="shared" si="237"/>
        <v>10.892000000000001</v>
      </c>
      <c r="AP296" s="30" t="e">
        <f t="shared" si="238"/>
        <v>#VALUE!</v>
      </c>
      <c r="AQ296" s="30">
        <f t="shared" si="239"/>
        <v>0</v>
      </c>
      <c r="AR296" s="30">
        <f t="shared" si="240"/>
        <v>731.32</v>
      </c>
      <c r="AS296" s="30">
        <f t="shared" si="241"/>
        <v>96.472</v>
      </c>
      <c r="AT296" s="30">
        <f t="shared" si="242"/>
        <v>31.12</v>
      </c>
      <c r="AU296" s="30">
        <f t="shared" si="243"/>
        <v>46.68000000000001</v>
      </c>
      <c r="AV296" s="30">
        <f t="shared" si="244"/>
        <v>26.452</v>
      </c>
      <c r="AW296" s="30">
        <f t="shared" si="245"/>
        <v>45.123999999999995</v>
      </c>
      <c r="AX296" s="30">
        <f t="shared" si="246"/>
        <v>38.9</v>
      </c>
      <c r="AY296" s="30">
        <f t="shared" si="247"/>
        <v>0</v>
      </c>
      <c r="AZ296" s="30">
        <f t="shared" si="248"/>
        <v>575.72</v>
      </c>
      <c r="BA296" s="30">
        <f t="shared" si="249"/>
        <v>1.556</v>
      </c>
      <c r="BB296" s="30">
        <f t="shared" si="250"/>
        <v>0</v>
      </c>
      <c r="BC296" s="30">
        <f t="shared" si="251"/>
        <v>1881.2040000000002</v>
      </c>
      <c r="BD296" s="30">
        <f t="shared" si="252"/>
        <v>510.3679999999996</v>
      </c>
      <c r="BE296" s="30">
        <f t="shared" si="253"/>
        <v>2391.5719999999997</v>
      </c>
      <c r="IQ296"/>
      <c r="IR296"/>
      <c r="IS296"/>
      <c r="IT296"/>
      <c r="IU296"/>
      <c r="IV296"/>
    </row>
    <row r="297" spans="1:256" s="30" customFormat="1" ht="12.75">
      <c r="A297" s="30">
        <v>277</v>
      </c>
      <c r="B297" s="54" t="s">
        <v>365</v>
      </c>
      <c r="C297" s="32">
        <v>1.78</v>
      </c>
      <c r="D297" s="33">
        <v>1.73</v>
      </c>
      <c r="E297" s="33"/>
      <c r="F297" s="33"/>
      <c r="G297" s="33"/>
      <c r="H297" s="33">
        <v>0.24</v>
      </c>
      <c r="I297" s="33">
        <v>0.05</v>
      </c>
      <c r="J297" s="33"/>
      <c r="K297" s="33">
        <v>4.7</v>
      </c>
      <c r="L297" s="34">
        <v>0.62</v>
      </c>
      <c r="M297" s="34">
        <v>0.61</v>
      </c>
      <c r="N297" s="33">
        <v>0.30000000000000004</v>
      </c>
      <c r="O297" s="33">
        <v>0.17</v>
      </c>
      <c r="P297" s="33">
        <v>0.29</v>
      </c>
      <c r="Q297" s="33">
        <v>0.25</v>
      </c>
      <c r="R297" s="45">
        <v>1.17</v>
      </c>
      <c r="S297" s="33">
        <v>3.7</v>
      </c>
      <c r="T297" s="33">
        <v>0.01</v>
      </c>
      <c r="U297" s="33"/>
      <c r="V297" s="30">
        <f t="shared" si="270"/>
        <v>15.62</v>
      </c>
      <c r="W297" s="30">
        <v>3.71</v>
      </c>
      <c r="X297" s="37">
        <f t="shared" si="271"/>
        <v>19.33</v>
      </c>
      <c r="Y297" s="38">
        <f t="shared" si="272"/>
        <v>4.4</v>
      </c>
      <c r="Z297" s="39">
        <v>20.02</v>
      </c>
      <c r="AA297" s="40">
        <f t="shared" si="273"/>
        <v>18.8487</v>
      </c>
      <c r="AB297" s="32">
        <v>17.900000000000002</v>
      </c>
      <c r="AC297" s="37">
        <f t="shared" si="274"/>
        <v>7.988826815642436</v>
      </c>
      <c r="AD297" s="41">
        <f t="shared" si="275"/>
        <v>1.0621422167046002</v>
      </c>
      <c r="AE297" s="40">
        <f t="shared" si="276"/>
        <v>-14.557857783295399</v>
      </c>
      <c r="AF297" s="40">
        <f t="shared" si="277"/>
        <v>-492.3950884985283</v>
      </c>
      <c r="AG297" s="30">
        <v>1224.1000000000001</v>
      </c>
      <c r="AJ297" s="30">
        <f t="shared" si="232"/>
        <v>2178.898</v>
      </c>
      <c r="AK297" s="30">
        <f t="shared" si="233"/>
        <v>2117.693</v>
      </c>
      <c r="AL297" s="30">
        <f t="shared" si="234"/>
        <v>0</v>
      </c>
      <c r="AM297" s="30">
        <f t="shared" si="235"/>
        <v>0</v>
      </c>
      <c r="AN297" s="30">
        <f t="shared" si="236"/>
        <v>0</v>
      </c>
      <c r="AO297" s="30">
        <f t="shared" si="237"/>
        <v>293.78400000000005</v>
      </c>
      <c r="AP297" s="30">
        <f t="shared" si="238"/>
        <v>61.20500000000001</v>
      </c>
      <c r="AQ297" s="30">
        <f t="shared" si="239"/>
        <v>0</v>
      </c>
      <c r="AR297" s="30">
        <f t="shared" si="240"/>
        <v>5753.27</v>
      </c>
      <c r="AS297" s="30">
        <f t="shared" si="241"/>
        <v>758.9420000000001</v>
      </c>
      <c r="AT297" s="30">
        <f t="shared" si="242"/>
        <v>746.701</v>
      </c>
      <c r="AU297" s="30">
        <f t="shared" si="243"/>
        <v>367.2300000000001</v>
      </c>
      <c r="AV297" s="30">
        <f t="shared" si="244"/>
        <v>208.09700000000004</v>
      </c>
      <c r="AW297" s="30">
        <f t="shared" si="245"/>
        <v>354.98900000000003</v>
      </c>
      <c r="AX297" s="30">
        <f t="shared" si="246"/>
        <v>306.02500000000003</v>
      </c>
      <c r="AY297" s="30">
        <f t="shared" si="247"/>
        <v>1432.1970000000001</v>
      </c>
      <c r="AZ297" s="30">
        <f t="shared" si="248"/>
        <v>4529.170000000001</v>
      </c>
      <c r="BA297" s="30">
        <f t="shared" si="249"/>
        <v>12.241000000000001</v>
      </c>
      <c r="BB297" s="30">
        <f t="shared" si="250"/>
        <v>0</v>
      </c>
      <c r="BC297" s="30">
        <f t="shared" si="251"/>
        <v>19120.442000000003</v>
      </c>
      <c r="BD297" s="30">
        <f t="shared" si="252"/>
        <v>5386.040000000001</v>
      </c>
      <c r="BE297" s="30">
        <f t="shared" si="253"/>
        <v>24506.482000000004</v>
      </c>
      <c r="IQ297"/>
      <c r="IR297"/>
      <c r="IS297"/>
      <c r="IT297"/>
      <c r="IU297"/>
      <c r="IV297"/>
    </row>
    <row r="298" spans="1:256" s="30" customFormat="1" ht="12.75">
      <c r="A298" s="30">
        <v>278</v>
      </c>
      <c r="B298" s="54" t="s">
        <v>366</v>
      </c>
      <c r="C298" s="32">
        <v>1.78</v>
      </c>
      <c r="D298" s="33">
        <v>1.73</v>
      </c>
      <c r="E298" s="33"/>
      <c r="F298" s="33"/>
      <c r="G298" s="33"/>
      <c r="H298" s="33">
        <v>0.24</v>
      </c>
      <c r="I298" s="33"/>
      <c r="J298" s="33"/>
      <c r="K298" s="33">
        <v>4.7</v>
      </c>
      <c r="L298" s="34">
        <v>0.62</v>
      </c>
      <c r="M298" s="34">
        <v>0.61</v>
      </c>
      <c r="N298" s="33">
        <v>0.30000000000000004</v>
      </c>
      <c r="O298" s="33">
        <v>0.17</v>
      </c>
      <c r="P298" s="33">
        <v>0.29</v>
      </c>
      <c r="Q298" s="33">
        <v>0.25</v>
      </c>
      <c r="R298" s="45">
        <v>1.17</v>
      </c>
      <c r="S298" s="33">
        <v>3.7</v>
      </c>
      <c r="T298" s="33">
        <v>0.01</v>
      </c>
      <c r="U298" s="33"/>
      <c r="V298" s="30">
        <f t="shared" si="270"/>
        <v>15.569999999999999</v>
      </c>
      <c r="W298" s="30">
        <v>3.7</v>
      </c>
      <c r="X298" s="37">
        <f t="shared" si="271"/>
        <v>19.27</v>
      </c>
      <c r="Y298" s="38">
        <f t="shared" si="272"/>
        <v>4.380000000000001</v>
      </c>
      <c r="Z298" s="39">
        <v>19.95</v>
      </c>
      <c r="AA298" s="40">
        <f t="shared" si="273"/>
        <v>18.785519999999998</v>
      </c>
      <c r="AB298" s="32">
        <v>17.84</v>
      </c>
      <c r="AC298" s="37">
        <f t="shared" si="274"/>
        <v>8.015695067264584</v>
      </c>
      <c r="AD298" s="41">
        <f t="shared" si="275"/>
        <v>1.0619881696114881</v>
      </c>
      <c r="AE298" s="40">
        <f t="shared" si="276"/>
        <v>-14.50801183038851</v>
      </c>
      <c r="AF298" s="40">
        <f t="shared" si="277"/>
        <v>-492.10842784833807</v>
      </c>
      <c r="AG298" s="30">
        <v>555.2</v>
      </c>
      <c r="AJ298" s="30">
        <f t="shared" si="232"/>
        <v>988.2560000000001</v>
      </c>
      <c r="AK298" s="30">
        <f t="shared" si="233"/>
        <v>960.4960000000001</v>
      </c>
      <c r="AL298" s="30">
        <f t="shared" si="234"/>
        <v>0</v>
      </c>
      <c r="AM298" s="30">
        <f t="shared" si="235"/>
        <v>0</v>
      </c>
      <c r="AN298" s="30">
        <f t="shared" si="236"/>
        <v>0</v>
      </c>
      <c r="AO298" s="30">
        <f t="shared" si="237"/>
        <v>133.24800000000002</v>
      </c>
      <c r="AP298" s="30">
        <f t="shared" si="238"/>
        <v>0</v>
      </c>
      <c r="AQ298" s="30">
        <f t="shared" si="239"/>
        <v>0</v>
      </c>
      <c r="AR298" s="30">
        <f t="shared" si="240"/>
        <v>2609.4400000000005</v>
      </c>
      <c r="AS298" s="30">
        <f t="shared" si="241"/>
        <v>344.22400000000005</v>
      </c>
      <c r="AT298" s="30">
        <f t="shared" si="242"/>
        <v>338.672</v>
      </c>
      <c r="AU298" s="30">
        <f t="shared" si="243"/>
        <v>166.56000000000003</v>
      </c>
      <c r="AV298" s="30">
        <f t="shared" si="244"/>
        <v>94.38400000000001</v>
      </c>
      <c r="AW298" s="30">
        <f t="shared" si="245"/>
        <v>161.008</v>
      </c>
      <c r="AX298" s="30">
        <f t="shared" si="246"/>
        <v>138.8</v>
      </c>
      <c r="AY298" s="30">
        <f t="shared" si="247"/>
        <v>649.5840000000001</v>
      </c>
      <c r="AZ298" s="30">
        <f t="shared" si="248"/>
        <v>2054.2400000000002</v>
      </c>
      <c r="BA298" s="30">
        <f t="shared" si="249"/>
        <v>5.5520000000000005</v>
      </c>
      <c r="BB298" s="30">
        <f t="shared" si="250"/>
        <v>0</v>
      </c>
      <c r="BC298" s="30">
        <f t="shared" si="251"/>
        <v>8644.464</v>
      </c>
      <c r="BD298" s="30">
        <f t="shared" si="252"/>
        <v>2431.7760000000007</v>
      </c>
      <c r="BE298" s="30">
        <f t="shared" si="253"/>
        <v>11076.24</v>
      </c>
      <c r="IQ298"/>
      <c r="IR298"/>
      <c r="IS298"/>
      <c r="IT298"/>
      <c r="IU298"/>
      <c r="IV298"/>
    </row>
    <row r="299" spans="1:256" s="30" customFormat="1" ht="12.75">
      <c r="A299" s="30">
        <v>279</v>
      </c>
      <c r="B299" s="54" t="s">
        <v>367</v>
      </c>
      <c r="C299" s="32">
        <v>1.78</v>
      </c>
      <c r="D299" s="33">
        <v>1.73</v>
      </c>
      <c r="E299" s="33"/>
      <c r="F299" s="33"/>
      <c r="G299" s="33"/>
      <c r="H299" s="33">
        <v>0.24</v>
      </c>
      <c r="I299" s="33">
        <v>0.05</v>
      </c>
      <c r="J299" s="33"/>
      <c r="K299" s="33">
        <v>4.7</v>
      </c>
      <c r="L299" s="34">
        <v>0.62</v>
      </c>
      <c r="M299" s="34">
        <v>0.61</v>
      </c>
      <c r="N299" s="33">
        <v>0.30000000000000004</v>
      </c>
      <c r="O299" s="33">
        <v>0.17</v>
      </c>
      <c r="P299" s="33">
        <v>0.29</v>
      </c>
      <c r="Q299" s="33">
        <v>0.25</v>
      </c>
      <c r="R299" s="45">
        <v>1.17</v>
      </c>
      <c r="S299" s="33">
        <v>3.7</v>
      </c>
      <c r="T299" s="33">
        <v>0.01</v>
      </c>
      <c r="U299" s="33"/>
      <c r="V299" s="30">
        <f t="shared" si="270"/>
        <v>15.62</v>
      </c>
      <c r="W299" s="30">
        <v>3.71</v>
      </c>
      <c r="X299" s="37">
        <f t="shared" si="271"/>
        <v>19.33</v>
      </c>
      <c r="Y299" s="38">
        <f t="shared" si="272"/>
        <v>4.4</v>
      </c>
      <c r="Z299" s="39">
        <v>20.02</v>
      </c>
      <c r="AA299" s="40">
        <f t="shared" si="273"/>
        <v>18.8487</v>
      </c>
      <c r="AB299" s="32">
        <v>17.900000000000002</v>
      </c>
      <c r="AC299" s="37">
        <f t="shared" si="274"/>
        <v>7.988826815642436</v>
      </c>
      <c r="AD299" s="41">
        <f t="shared" si="275"/>
        <v>1.0621422167046002</v>
      </c>
      <c r="AE299" s="40">
        <f t="shared" si="276"/>
        <v>-14.557857783295399</v>
      </c>
      <c r="AF299" s="40">
        <f t="shared" si="277"/>
        <v>-492.3950884985283</v>
      </c>
      <c r="AG299" s="30">
        <v>2524.8</v>
      </c>
      <c r="AJ299" s="30">
        <f t="shared" si="232"/>
        <v>4494.144</v>
      </c>
      <c r="AK299" s="30">
        <f t="shared" si="233"/>
        <v>4367.904</v>
      </c>
      <c r="AL299" s="30">
        <f t="shared" si="234"/>
        <v>0</v>
      </c>
      <c r="AM299" s="30">
        <f t="shared" si="235"/>
        <v>0</v>
      </c>
      <c r="AN299" s="30">
        <f t="shared" si="236"/>
        <v>0</v>
      </c>
      <c r="AO299" s="30">
        <f t="shared" si="237"/>
        <v>605.952</v>
      </c>
      <c r="AP299" s="30">
        <f t="shared" si="238"/>
        <v>126.24000000000001</v>
      </c>
      <c r="AQ299" s="30">
        <f t="shared" si="239"/>
        <v>0</v>
      </c>
      <c r="AR299" s="30">
        <f t="shared" si="240"/>
        <v>11866.560000000001</v>
      </c>
      <c r="AS299" s="30">
        <f t="shared" si="241"/>
        <v>1565.3760000000002</v>
      </c>
      <c r="AT299" s="30">
        <f t="shared" si="242"/>
        <v>1540.1280000000002</v>
      </c>
      <c r="AU299" s="30">
        <f t="shared" si="243"/>
        <v>757.4400000000002</v>
      </c>
      <c r="AV299" s="30">
        <f t="shared" si="244"/>
        <v>429.21600000000007</v>
      </c>
      <c r="AW299" s="30">
        <f t="shared" si="245"/>
        <v>732.192</v>
      </c>
      <c r="AX299" s="30">
        <f t="shared" si="246"/>
        <v>631.2</v>
      </c>
      <c r="AY299" s="30">
        <f t="shared" si="247"/>
        <v>2954.016</v>
      </c>
      <c r="AZ299" s="30">
        <f t="shared" si="248"/>
        <v>9341.76</v>
      </c>
      <c r="BA299" s="30">
        <f t="shared" si="249"/>
        <v>25.248</v>
      </c>
      <c r="BB299" s="30">
        <f t="shared" si="250"/>
        <v>0</v>
      </c>
      <c r="BC299" s="30">
        <f t="shared" si="251"/>
        <v>39437.376000000004</v>
      </c>
      <c r="BD299" s="30">
        <f t="shared" si="252"/>
        <v>11109.12</v>
      </c>
      <c r="BE299" s="30">
        <f t="shared" si="253"/>
        <v>50546.496</v>
      </c>
      <c r="IQ299"/>
      <c r="IR299"/>
      <c r="IS299"/>
      <c r="IT299"/>
      <c r="IU299"/>
      <c r="IV299"/>
    </row>
    <row r="300" spans="1:256" s="30" customFormat="1" ht="12.75">
      <c r="A300" s="30">
        <v>280</v>
      </c>
      <c r="B300" s="54" t="s">
        <v>368</v>
      </c>
      <c r="C300" s="32">
        <v>1.78</v>
      </c>
      <c r="D300" s="33">
        <v>1.73</v>
      </c>
      <c r="E300" s="33"/>
      <c r="F300" s="33"/>
      <c r="G300" s="33"/>
      <c r="H300" s="33">
        <v>0.24</v>
      </c>
      <c r="I300" s="33"/>
      <c r="J300" s="33"/>
      <c r="K300" s="33">
        <v>4.7</v>
      </c>
      <c r="L300" s="34">
        <v>0.62</v>
      </c>
      <c r="M300" s="34">
        <v>0.61</v>
      </c>
      <c r="N300" s="33">
        <v>0.30000000000000004</v>
      </c>
      <c r="O300" s="33">
        <v>0.17</v>
      </c>
      <c r="P300" s="33">
        <v>0.29</v>
      </c>
      <c r="Q300" s="33">
        <v>0.25</v>
      </c>
      <c r="R300" s="45">
        <v>1.17</v>
      </c>
      <c r="S300" s="33">
        <v>3.7</v>
      </c>
      <c r="T300" s="33">
        <v>0.01</v>
      </c>
      <c r="U300" s="33"/>
      <c r="V300" s="30">
        <f t="shared" si="270"/>
        <v>15.569999999999999</v>
      </c>
      <c r="W300" s="30">
        <v>3.7</v>
      </c>
      <c r="X300" s="37">
        <f t="shared" si="271"/>
        <v>19.27</v>
      </c>
      <c r="Y300" s="38">
        <f t="shared" si="272"/>
        <v>4.380000000000001</v>
      </c>
      <c r="Z300" s="39">
        <v>19.95</v>
      </c>
      <c r="AA300" s="40">
        <f t="shared" si="273"/>
        <v>18.785519999999998</v>
      </c>
      <c r="AB300" s="32">
        <v>17.84</v>
      </c>
      <c r="AC300" s="37">
        <f t="shared" si="274"/>
        <v>8.015695067264584</v>
      </c>
      <c r="AD300" s="41">
        <f t="shared" si="275"/>
        <v>1.0619881696114881</v>
      </c>
      <c r="AE300" s="40">
        <f t="shared" si="276"/>
        <v>-14.50801183038851</v>
      </c>
      <c r="AF300" s="40">
        <f t="shared" si="277"/>
        <v>-492.10842784833807</v>
      </c>
      <c r="AG300" s="30">
        <v>283.7</v>
      </c>
      <c r="AJ300" s="30">
        <f t="shared" si="232"/>
        <v>504.986</v>
      </c>
      <c r="AK300" s="30">
        <f t="shared" si="233"/>
        <v>490.801</v>
      </c>
      <c r="AL300" s="30">
        <f t="shared" si="234"/>
        <v>0</v>
      </c>
      <c r="AM300" s="30">
        <f t="shared" si="235"/>
        <v>0</v>
      </c>
      <c r="AN300" s="30">
        <f t="shared" si="236"/>
        <v>0</v>
      </c>
      <c r="AO300" s="30">
        <f t="shared" si="237"/>
        <v>68.088</v>
      </c>
      <c r="AP300" s="30">
        <f t="shared" si="238"/>
        <v>0</v>
      </c>
      <c r="AQ300" s="30">
        <f t="shared" si="239"/>
        <v>0</v>
      </c>
      <c r="AR300" s="30">
        <f t="shared" si="240"/>
        <v>1333.39</v>
      </c>
      <c r="AS300" s="30">
        <f t="shared" si="241"/>
        <v>175.894</v>
      </c>
      <c r="AT300" s="30">
        <f t="shared" si="242"/>
        <v>173.057</v>
      </c>
      <c r="AU300" s="30">
        <f t="shared" si="243"/>
        <v>85.11000000000001</v>
      </c>
      <c r="AV300" s="30">
        <f t="shared" si="244"/>
        <v>48.229</v>
      </c>
      <c r="AW300" s="30">
        <f t="shared" si="245"/>
        <v>82.273</v>
      </c>
      <c r="AX300" s="30">
        <f t="shared" si="246"/>
        <v>70.925</v>
      </c>
      <c r="AY300" s="30">
        <f t="shared" si="247"/>
        <v>331.929</v>
      </c>
      <c r="AZ300" s="30">
        <f t="shared" si="248"/>
        <v>1049.69</v>
      </c>
      <c r="BA300" s="30">
        <f t="shared" si="249"/>
        <v>2.8369999999999997</v>
      </c>
      <c r="BB300" s="30">
        <f t="shared" si="250"/>
        <v>0</v>
      </c>
      <c r="BC300" s="30">
        <f t="shared" si="251"/>
        <v>4417.209</v>
      </c>
      <c r="BD300" s="30">
        <f t="shared" si="252"/>
        <v>1242.6060000000002</v>
      </c>
      <c r="BE300" s="30">
        <f t="shared" si="253"/>
        <v>5659.815</v>
      </c>
      <c r="IQ300"/>
      <c r="IR300"/>
      <c r="IS300"/>
      <c r="IT300"/>
      <c r="IU300"/>
      <c r="IV300"/>
    </row>
    <row r="301" spans="1:256" s="30" customFormat="1" ht="12.75">
      <c r="A301" s="30">
        <v>281</v>
      </c>
      <c r="B301" s="54" t="s">
        <v>369</v>
      </c>
      <c r="C301" s="32">
        <v>1.78</v>
      </c>
      <c r="D301" s="33">
        <v>1.73</v>
      </c>
      <c r="E301" s="33"/>
      <c r="F301" s="33"/>
      <c r="G301" s="33"/>
      <c r="H301" s="33">
        <v>0.24</v>
      </c>
      <c r="I301" s="33">
        <v>0.05</v>
      </c>
      <c r="J301" s="33"/>
      <c r="K301" s="33">
        <v>4.7</v>
      </c>
      <c r="L301" s="34">
        <v>0.62</v>
      </c>
      <c r="M301" s="34">
        <v>0.61</v>
      </c>
      <c r="N301" s="33">
        <v>0.30000000000000004</v>
      </c>
      <c r="O301" s="33">
        <v>0.17</v>
      </c>
      <c r="P301" s="33">
        <v>0.29</v>
      </c>
      <c r="Q301" s="33">
        <v>0.25</v>
      </c>
      <c r="R301" s="45">
        <v>1.17</v>
      </c>
      <c r="S301" s="33">
        <v>3.7</v>
      </c>
      <c r="T301" s="33">
        <v>0.01</v>
      </c>
      <c r="U301" s="33"/>
      <c r="V301" s="30">
        <f t="shared" si="270"/>
        <v>15.62</v>
      </c>
      <c r="W301" s="30">
        <v>3.71</v>
      </c>
      <c r="X301" s="37">
        <f t="shared" si="271"/>
        <v>19.33</v>
      </c>
      <c r="Y301" s="38">
        <f t="shared" si="272"/>
        <v>4.4</v>
      </c>
      <c r="Z301" s="39">
        <v>20.02</v>
      </c>
      <c r="AA301" s="40">
        <f t="shared" si="273"/>
        <v>18.8487</v>
      </c>
      <c r="AB301" s="32">
        <v>17.900000000000002</v>
      </c>
      <c r="AC301" s="37">
        <f t="shared" si="274"/>
        <v>7.988826815642436</v>
      </c>
      <c r="AD301" s="41">
        <f t="shared" si="275"/>
        <v>1.0621422167046002</v>
      </c>
      <c r="AE301" s="40">
        <f t="shared" si="276"/>
        <v>-14.557857783295399</v>
      </c>
      <c r="AF301" s="40">
        <f t="shared" si="277"/>
        <v>-492.3950884985283</v>
      </c>
      <c r="AG301" s="30">
        <v>1641.1</v>
      </c>
      <c r="AJ301" s="30">
        <f t="shared" si="232"/>
        <v>2921.158</v>
      </c>
      <c r="AK301" s="30">
        <f t="shared" si="233"/>
        <v>2839.1029999999996</v>
      </c>
      <c r="AL301" s="30">
        <f t="shared" si="234"/>
        <v>0</v>
      </c>
      <c r="AM301" s="30">
        <f t="shared" si="235"/>
        <v>0</v>
      </c>
      <c r="AN301" s="30">
        <f t="shared" si="236"/>
        <v>0</v>
      </c>
      <c r="AO301" s="30">
        <f t="shared" si="237"/>
        <v>393.864</v>
      </c>
      <c r="AP301" s="30">
        <f t="shared" si="238"/>
        <v>82.055</v>
      </c>
      <c r="AQ301" s="30">
        <f t="shared" si="239"/>
        <v>0</v>
      </c>
      <c r="AR301" s="30">
        <f t="shared" si="240"/>
        <v>7713.17</v>
      </c>
      <c r="AS301" s="30">
        <f t="shared" si="241"/>
        <v>1017.482</v>
      </c>
      <c r="AT301" s="30">
        <f t="shared" si="242"/>
        <v>1001.0709999999999</v>
      </c>
      <c r="AU301" s="30">
        <f t="shared" si="243"/>
        <v>492.33000000000004</v>
      </c>
      <c r="AV301" s="30">
        <f t="shared" si="244"/>
        <v>278.987</v>
      </c>
      <c r="AW301" s="30">
        <f t="shared" si="245"/>
        <v>475.9189999999999</v>
      </c>
      <c r="AX301" s="30">
        <f t="shared" si="246"/>
        <v>410.275</v>
      </c>
      <c r="AY301" s="30">
        <f t="shared" si="247"/>
        <v>1920.0869999999998</v>
      </c>
      <c r="AZ301" s="30">
        <f t="shared" si="248"/>
        <v>6072.07</v>
      </c>
      <c r="BA301" s="30">
        <f t="shared" si="249"/>
        <v>16.410999999999998</v>
      </c>
      <c r="BB301" s="30">
        <f t="shared" si="250"/>
        <v>0</v>
      </c>
      <c r="BC301" s="30">
        <f t="shared" si="251"/>
        <v>25633.981999999996</v>
      </c>
      <c r="BD301" s="30">
        <f t="shared" si="252"/>
        <v>7220.84</v>
      </c>
      <c r="BE301" s="30">
        <f t="shared" si="253"/>
        <v>32854.822</v>
      </c>
      <c r="IQ301"/>
      <c r="IR301"/>
      <c r="IS301"/>
      <c r="IT301"/>
      <c r="IU301"/>
      <c r="IV301"/>
    </row>
    <row r="302" spans="1:256" s="30" customFormat="1" ht="12.75">
      <c r="A302" s="30">
        <v>282</v>
      </c>
      <c r="B302" s="54" t="s">
        <v>370</v>
      </c>
      <c r="C302" s="32">
        <v>1.78</v>
      </c>
      <c r="D302" s="33">
        <v>1.73</v>
      </c>
      <c r="E302" s="33"/>
      <c r="F302" s="33"/>
      <c r="G302" s="33"/>
      <c r="H302" s="33">
        <v>0.24</v>
      </c>
      <c r="I302" s="33"/>
      <c r="J302" s="33"/>
      <c r="K302" s="33">
        <v>4.7</v>
      </c>
      <c r="L302" s="34">
        <v>0.62</v>
      </c>
      <c r="M302" s="34">
        <v>0.61</v>
      </c>
      <c r="N302" s="33">
        <v>0.30000000000000004</v>
      </c>
      <c r="O302" s="33">
        <v>0.17</v>
      </c>
      <c r="P302" s="33">
        <v>0.29</v>
      </c>
      <c r="Q302" s="33">
        <v>0.25</v>
      </c>
      <c r="R302" s="33"/>
      <c r="S302" s="33">
        <v>3.7</v>
      </c>
      <c r="T302" s="33">
        <v>0.01</v>
      </c>
      <c r="U302" s="32"/>
      <c r="V302" s="30">
        <f t="shared" si="270"/>
        <v>14.399999999999997</v>
      </c>
      <c r="W302" s="30">
        <v>3.55</v>
      </c>
      <c r="X302" s="37">
        <f t="shared" si="271"/>
        <v>17.949999999999996</v>
      </c>
      <c r="Y302" s="38">
        <f t="shared" si="272"/>
        <v>4.210000000000003</v>
      </c>
      <c r="Z302" s="39">
        <v>18.61</v>
      </c>
      <c r="AA302" s="40">
        <f t="shared" si="273"/>
        <v>17.521919999999998</v>
      </c>
      <c r="AB302" s="32">
        <v>16.64</v>
      </c>
      <c r="AC302" s="37">
        <f t="shared" si="274"/>
        <v>7.872596153846123</v>
      </c>
      <c r="AD302" s="41">
        <f t="shared" si="275"/>
        <v>1.0620982175469356</v>
      </c>
      <c r="AE302" s="40">
        <f t="shared" si="276"/>
        <v>-13.337901782453061</v>
      </c>
      <c r="AF302" s="40">
        <f t="shared" si="277"/>
        <v>-475.71554316769186</v>
      </c>
      <c r="AG302" s="30">
        <v>204.6</v>
      </c>
      <c r="AJ302" s="30">
        <f t="shared" si="232"/>
        <v>364.188</v>
      </c>
      <c r="AK302" s="30">
        <f t="shared" si="233"/>
        <v>353.95799999999997</v>
      </c>
      <c r="AL302" s="30">
        <f t="shared" si="234"/>
        <v>0</v>
      </c>
      <c r="AM302" s="30">
        <f t="shared" si="235"/>
        <v>0</v>
      </c>
      <c r="AN302" s="30">
        <f t="shared" si="236"/>
        <v>0</v>
      </c>
      <c r="AO302" s="30">
        <f t="shared" si="237"/>
        <v>49.104</v>
      </c>
      <c r="AP302" s="30">
        <f t="shared" si="238"/>
        <v>0</v>
      </c>
      <c r="AQ302" s="30">
        <f t="shared" si="239"/>
        <v>0</v>
      </c>
      <c r="AR302" s="30">
        <f t="shared" si="240"/>
        <v>961.62</v>
      </c>
      <c r="AS302" s="30">
        <f t="shared" si="241"/>
        <v>126.85199999999999</v>
      </c>
      <c r="AT302" s="30">
        <f t="shared" si="242"/>
        <v>124.806</v>
      </c>
      <c r="AU302" s="30">
        <f t="shared" si="243"/>
        <v>61.38000000000001</v>
      </c>
      <c r="AV302" s="30">
        <f t="shared" si="244"/>
        <v>34.782000000000004</v>
      </c>
      <c r="AW302" s="30">
        <f t="shared" si="245"/>
        <v>59.333999999999996</v>
      </c>
      <c r="AX302" s="30">
        <f t="shared" si="246"/>
        <v>51.15</v>
      </c>
      <c r="AY302" s="30">
        <f t="shared" si="247"/>
        <v>0</v>
      </c>
      <c r="AZ302" s="30">
        <f t="shared" si="248"/>
        <v>757.02</v>
      </c>
      <c r="BA302" s="30">
        <f t="shared" si="249"/>
        <v>2.046</v>
      </c>
      <c r="BB302" s="30">
        <f t="shared" si="250"/>
        <v>0</v>
      </c>
      <c r="BC302" s="30">
        <f t="shared" si="251"/>
        <v>2946.2399999999993</v>
      </c>
      <c r="BD302" s="30">
        <f t="shared" si="252"/>
        <v>861.3660000000006</v>
      </c>
      <c r="BE302" s="30">
        <f t="shared" si="253"/>
        <v>3807.6059999999998</v>
      </c>
      <c r="IQ302"/>
      <c r="IR302"/>
      <c r="IS302"/>
      <c r="IT302"/>
      <c r="IU302"/>
      <c r="IV302"/>
    </row>
    <row r="303" spans="1:256" s="30" customFormat="1" ht="12.75">
      <c r="A303" s="30">
        <v>283</v>
      </c>
      <c r="B303" s="54" t="s">
        <v>371</v>
      </c>
      <c r="C303" s="32">
        <v>1.78</v>
      </c>
      <c r="D303" s="33">
        <v>1.73</v>
      </c>
      <c r="E303" s="33"/>
      <c r="F303" s="33"/>
      <c r="G303" s="33"/>
      <c r="H303" s="33">
        <v>0.24</v>
      </c>
      <c r="I303" s="33">
        <v>0.05</v>
      </c>
      <c r="J303" s="33"/>
      <c r="K303" s="33">
        <v>4.7</v>
      </c>
      <c r="L303" s="34">
        <v>0.62</v>
      </c>
      <c r="M303" s="34">
        <v>0.61</v>
      </c>
      <c r="N303" s="33">
        <v>0.30000000000000004</v>
      </c>
      <c r="O303" s="33">
        <v>0.17</v>
      </c>
      <c r="P303" s="33">
        <v>0.29</v>
      </c>
      <c r="Q303" s="33">
        <v>0.25</v>
      </c>
      <c r="R303" s="45">
        <v>1.17</v>
      </c>
      <c r="S303" s="33">
        <v>3.7</v>
      </c>
      <c r="T303" s="33">
        <v>0.01</v>
      </c>
      <c r="U303" s="33"/>
      <c r="V303" s="30">
        <f t="shared" si="270"/>
        <v>15.62</v>
      </c>
      <c r="W303" s="30">
        <v>3.71</v>
      </c>
      <c r="X303" s="37">
        <f t="shared" si="271"/>
        <v>19.33</v>
      </c>
      <c r="Y303" s="38">
        <f t="shared" si="272"/>
        <v>4.4</v>
      </c>
      <c r="Z303" s="39">
        <v>20.02</v>
      </c>
      <c r="AA303" s="40">
        <f t="shared" si="273"/>
        <v>18.8487</v>
      </c>
      <c r="AB303" s="32">
        <v>17.900000000000002</v>
      </c>
      <c r="AC303" s="37">
        <f t="shared" si="274"/>
        <v>7.988826815642436</v>
      </c>
      <c r="AD303" s="41">
        <f t="shared" si="275"/>
        <v>1.0621422167046002</v>
      </c>
      <c r="AE303" s="40">
        <f t="shared" si="276"/>
        <v>-14.557857783295399</v>
      </c>
      <c r="AF303" s="40">
        <f t="shared" si="277"/>
        <v>-492.3950884985283</v>
      </c>
      <c r="AG303" s="30">
        <v>4373.5</v>
      </c>
      <c r="AH303" s="30" t="s">
        <v>139</v>
      </c>
      <c r="AJ303" s="30">
        <f t="shared" si="232"/>
        <v>7784.83</v>
      </c>
      <c r="AK303" s="30">
        <f t="shared" si="233"/>
        <v>7566.155</v>
      </c>
      <c r="AL303" s="30">
        <f t="shared" si="234"/>
        <v>0</v>
      </c>
      <c r="AM303" s="30">
        <f t="shared" si="235"/>
        <v>0</v>
      </c>
      <c r="AN303" s="30">
        <f t="shared" si="236"/>
        <v>0</v>
      </c>
      <c r="AO303" s="30">
        <f t="shared" si="237"/>
        <v>1049.6399999999999</v>
      </c>
      <c r="AP303" s="30">
        <f t="shared" si="238"/>
        <v>218.675</v>
      </c>
      <c r="AQ303" s="30">
        <f t="shared" si="239"/>
        <v>0</v>
      </c>
      <c r="AR303" s="30">
        <f t="shared" si="240"/>
        <v>20555.45</v>
      </c>
      <c r="AS303" s="30">
        <f t="shared" si="241"/>
        <v>2711.57</v>
      </c>
      <c r="AT303" s="30">
        <f t="shared" si="242"/>
        <v>2667.835</v>
      </c>
      <c r="AU303" s="30">
        <f t="shared" si="243"/>
        <v>1312.0500000000002</v>
      </c>
      <c r="AV303" s="30">
        <f t="shared" si="244"/>
        <v>743.495</v>
      </c>
      <c r="AW303" s="30">
        <f t="shared" si="245"/>
        <v>1268.3149999999998</v>
      </c>
      <c r="AX303" s="30">
        <f t="shared" si="246"/>
        <v>1093.375</v>
      </c>
      <c r="AY303" s="30">
        <f t="shared" si="247"/>
        <v>5116.995</v>
      </c>
      <c r="AZ303" s="30">
        <f t="shared" si="248"/>
        <v>16181.95</v>
      </c>
      <c r="BA303" s="30">
        <f t="shared" si="249"/>
        <v>43.735</v>
      </c>
      <c r="BB303" s="30">
        <f t="shared" si="250"/>
        <v>0</v>
      </c>
      <c r="BC303" s="30">
        <f t="shared" si="251"/>
        <v>68314.06999999999</v>
      </c>
      <c r="BD303" s="30">
        <f t="shared" si="252"/>
        <v>19243.4</v>
      </c>
      <c r="BE303" s="30">
        <f t="shared" si="253"/>
        <v>87557.47</v>
      </c>
      <c r="IQ303"/>
      <c r="IR303"/>
      <c r="IS303"/>
      <c r="IT303"/>
      <c r="IU303"/>
      <c r="IV303"/>
    </row>
    <row r="304" spans="1:256" s="30" customFormat="1" ht="12.75">
      <c r="A304" s="30">
        <v>284</v>
      </c>
      <c r="B304" s="31" t="s">
        <v>372</v>
      </c>
      <c r="C304" s="32">
        <v>1.78</v>
      </c>
      <c r="D304" s="33">
        <v>1.73</v>
      </c>
      <c r="E304" s="33"/>
      <c r="F304" s="33"/>
      <c r="G304" s="33"/>
      <c r="H304" s="33">
        <v>0.24</v>
      </c>
      <c r="I304" s="33"/>
      <c r="J304" s="33"/>
      <c r="K304" s="33">
        <v>4.7</v>
      </c>
      <c r="L304" s="34">
        <v>0.62</v>
      </c>
      <c r="M304" s="34">
        <v>0.61</v>
      </c>
      <c r="N304" s="33">
        <v>0.30000000000000004</v>
      </c>
      <c r="O304" s="33">
        <v>0.17</v>
      </c>
      <c r="P304" s="33">
        <v>0.29</v>
      </c>
      <c r="Q304" s="33">
        <v>0.25</v>
      </c>
      <c r="R304" s="33"/>
      <c r="S304" s="33">
        <v>3.7</v>
      </c>
      <c r="T304" s="33">
        <v>0.01</v>
      </c>
      <c r="U304" s="33"/>
      <c r="V304" s="30">
        <f t="shared" si="270"/>
        <v>14.399999999999997</v>
      </c>
      <c r="W304" s="30">
        <v>4.12</v>
      </c>
      <c r="X304" s="37">
        <f t="shared" si="271"/>
        <v>18.519999999999996</v>
      </c>
      <c r="Y304" s="38">
        <f t="shared" si="272"/>
        <v>4.840000000000002</v>
      </c>
      <c r="Z304" s="39">
        <v>19.24</v>
      </c>
      <c r="AA304" s="40">
        <f t="shared" si="273"/>
        <v>18.12213</v>
      </c>
      <c r="AB304" s="32">
        <v>17.21</v>
      </c>
      <c r="AC304" s="37">
        <f t="shared" si="274"/>
        <v>7.611853573503757</v>
      </c>
      <c r="AD304" s="41">
        <f t="shared" si="275"/>
        <v>1.0616853537636028</v>
      </c>
      <c r="AE304" s="40">
        <f t="shared" si="276"/>
        <v>-13.338314646236395</v>
      </c>
      <c r="AF304" s="40">
        <f t="shared" si="277"/>
        <v>-423.74550112224256</v>
      </c>
      <c r="AG304" s="30">
        <v>182.6</v>
      </c>
      <c r="AJ304" s="30">
        <f t="shared" si="232"/>
        <v>325.028</v>
      </c>
      <c r="AK304" s="30">
        <f t="shared" si="233"/>
        <v>315.89799999999997</v>
      </c>
      <c r="AL304" s="30">
        <f t="shared" si="234"/>
        <v>0</v>
      </c>
      <c r="AM304" s="30">
        <f t="shared" si="235"/>
        <v>0</v>
      </c>
      <c r="AN304" s="30">
        <f t="shared" si="236"/>
        <v>0</v>
      </c>
      <c r="AO304" s="30">
        <f t="shared" si="237"/>
        <v>43.824</v>
      </c>
      <c r="AP304" s="30">
        <f t="shared" si="238"/>
        <v>0</v>
      </c>
      <c r="AQ304" s="30">
        <f t="shared" si="239"/>
        <v>0</v>
      </c>
      <c r="AR304" s="30">
        <f t="shared" si="240"/>
        <v>858.22</v>
      </c>
      <c r="AS304" s="30">
        <f t="shared" si="241"/>
        <v>113.21199999999999</v>
      </c>
      <c r="AT304" s="30">
        <f t="shared" si="242"/>
        <v>111.386</v>
      </c>
      <c r="AU304" s="30">
        <f t="shared" si="243"/>
        <v>54.78000000000001</v>
      </c>
      <c r="AV304" s="30">
        <f t="shared" si="244"/>
        <v>31.042</v>
      </c>
      <c r="AW304" s="30">
        <f t="shared" si="245"/>
        <v>52.95399999999999</v>
      </c>
      <c r="AX304" s="30">
        <f t="shared" si="246"/>
        <v>45.65</v>
      </c>
      <c r="AY304" s="30">
        <f t="shared" si="247"/>
        <v>0</v>
      </c>
      <c r="AZ304" s="30">
        <f t="shared" si="248"/>
        <v>675.62</v>
      </c>
      <c r="BA304" s="30">
        <f t="shared" si="249"/>
        <v>1.826</v>
      </c>
      <c r="BB304" s="30">
        <f t="shared" si="250"/>
        <v>0</v>
      </c>
      <c r="BC304" s="30">
        <f t="shared" si="251"/>
        <v>2629.439999999999</v>
      </c>
      <c r="BD304" s="30">
        <f t="shared" si="252"/>
        <v>883.7840000000002</v>
      </c>
      <c r="BE304" s="30">
        <f t="shared" si="253"/>
        <v>3513.2239999999997</v>
      </c>
      <c r="IQ304"/>
      <c r="IR304"/>
      <c r="IS304"/>
      <c r="IT304"/>
      <c r="IU304"/>
      <c r="IV304"/>
    </row>
    <row r="305" spans="1:256" s="30" customFormat="1" ht="12.75">
      <c r="A305" s="30">
        <v>285</v>
      </c>
      <c r="B305" s="54" t="s">
        <v>373</v>
      </c>
      <c r="C305" s="32">
        <v>1.78</v>
      </c>
      <c r="D305" s="33">
        <v>1.73</v>
      </c>
      <c r="E305" s="33"/>
      <c r="F305" s="33"/>
      <c r="G305" s="33"/>
      <c r="H305" s="33">
        <v>0.24</v>
      </c>
      <c r="I305" s="33">
        <v>0.05</v>
      </c>
      <c r="J305" s="33"/>
      <c r="K305" s="33">
        <v>4.7</v>
      </c>
      <c r="L305" s="34">
        <v>0.62</v>
      </c>
      <c r="M305" s="34">
        <v>0.61</v>
      </c>
      <c r="N305" s="33">
        <v>0.30000000000000004</v>
      </c>
      <c r="O305" s="33">
        <v>0.17</v>
      </c>
      <c r="P305" s="33">
        <v>0.29</v>
      </c>
      <c r="Q305" s="33">
        <v>0.25</v>
      </c>
      <c r="R305" s="45">
        <v>1.17</v>
      </c>
      <c r="S305" s="33">
        <v>3.7</v>
      </c>
      <c r="T305" s="33">
        <v>0.01</v>
      </c>
      <c r="U305" s="33"/>
      <c r="V305" s="30">
        <f t="shared" si="270"/>
        <v>15.62</v>
      </c>
      <c r="W305" s="30">
        <v>3.71</v>
      </c>
      <c r="X305" s="37">
        <f t="shared" si="271"/>
        <v>19.33</v>
      </c>
      <c r="Y305" s="38">
        <f t="shared" si="272"/>
        <v>4.4</v>
      </c>
      <c r="Z305" s="39">
        <v>20.02</v>
      </c>
      <c r="AA305" s="40">
        <f t="shared" si="273"/>
        <v>18.8487</v>
      </c>
      <c r="AB305" s="32">
        <v>17.900000000000002</v>
      </c>
      <c r="AC305" s="37">
        <f t="shared" si="274"/>
        <v>7.988826815642436</v>
      </c>
      <c r="AD305" s="41">
        <f t="shared" si="275"/>
        <v>1.0621422167046002</v>
      </c>
      <c r="AE305" s="40">
        <f t="shared" si="276"/>
        <v>-14.557857783295399</v>
      </c>
      <c r="AF305" s="40">
        <f t="shared" si="277"/>
        <v>-492.3950884985283</v>
      </c>
      <c r="AG305" s="30">
        <v>3007.9</v>
      </c>
      <c r="AJ305" s="30">
        <f t="shared" si="232"/>
        <v>5354.062</v>
      </c>
      <c r="AK305" s="30">
        <f t="shared" si="233"/>
        <v>5203.667</v>
      </c>
      <c r="AL305" s="30">
        <f t="shared" si="234"/>
        <v>0</v>
      </c>
      <c r="AM305" s="30">
        <f t="shared" si="235"/>
        <v>0</v>
      </c>
      <c r="AN305" s="30">
        <f t="shared" si="236"/>
        <v>0</v>
      </c>
      <c r="AO305" s="30">
        <f t="shared" si="237"/>
        <v>721.896</v>
      </c>
      <c r="AP305" s="30">
        <f t="shared" si="238"/>
        <v>150.395</v>
      </c>
      <c r="AQ305" s="30">
        <f t="shared" si="239"/>
        <v>0</v>
      </c>
      <c r="AR305" s="30">
        <f t="shared" si="240"/>
        <v>14137.130000000001</v>
      </c>
      <c r="AS305" s="30">
        <f t="shared" si="241"/>
        <v>1864.8980000000001</v>
      </c>
      <c r="AT305" s="30">
        <f t="shared" si="242"/>
        <v>1834.819</v>
      </c>
      <c r="AU305" s="30">
        <f t="shared" si="243"/>
        <v>902.3700000000001</v>
      </c>
      <c r="AV305" s="30">
        <f t="shared" si="244"/>
        <v>511.3430000000001</v>
      </c>
      <c r="AW305" s="30">
        <f t="shared" si="245"/>
        <v>872.2909999999999</v>
      </c>
      <c r="AX305" s="30">
        <f t="shared" si="246"/>
        <v>751.975</v>
      </c>
      <c r="AY305" s="30">
        <f t="shared" si="247"/>
        <v>3519.243</v>
      </c>
      <c r="AZ305" s="30">
        <f t="shared" si="248"/>
        <v>11129.230000000001</v>
      </c>
      <c r="BA305" s="30">
        <f t="shared" si="249"/>
        <v>30.079</v>
      </c>
      <c r="BB305" s="30">
        <f t="shared" si="250"/>
        <v>0</v>
      </c>
      <c r="BC305" s="30">
        <f t="shared" si="251"/>
        <v>46983.398</v>
      </c>
      <c r="BD305" s="30">
        <f t="shared" si="252"/>
        <v>13234.760000000002</v>
      </c>
      <c r="BE305" s="30">
        <f t="shared" si="253"/>
        <v>60218.158</v>
      </c>
      <c r="IQ305"/>
      <c r="IR305"/>
      <c r="IS305"/>
      <c r="IT305"/>
      <c r="IU305"/>
      <c r="IV305"/>
    </row>
    <row r="306" spans="1:256" s="30" customFormat="1" ht="12.75">
      <c r="A306" s="30">
        <v>286</v>
      </c>
      <c r="B306" s="31" t="s">
        <v>374</v>
      </c>
      <c r="C306" s="32">
        <v>1.78</v>
      </c>
      <c r="D306" s="33">
        <v>1.73</v>
      </c>
      <c r="E306" s="33"/>
      <c r="F306" s="33"/>
      <c r="G306" s="33"/>
      <c r="H306" s="33">
        <v>0.24</v>
      </c>
      <c r="I306" s="33"/>
      <c r="J306" s="33"/>
      <c r="K306" s="33">
        <v>4.7</v>
      </c>
      <c r="L306" s="34">
        <v>0.62</v>
      </c>
      <c r="M306" s="34">
        <v>0.61</v>
      </c>
      <c r="N306" s="33">
        <v>0.30000000000000004</v>
      </c>
      <c r="O306" s="33">
        <v>0.17</v>
      </c>
      <c r="P306" s="33">
        <v>0.29</v>
      </c>
      <c r="Q306" s="33">
        <v>0.25</v>
      </c>
      <c r="R306" s="33"/>
      <c r="S306" s="33">
        <v>3.7</v>
      </c>
      <c r="T306" s="33">
        <v>0.01</v>
      </c>
      <c r="U306" s="33"/>
      <c r="V306" s="30">
        <f t="shared" si="270"/>
        <v>14.399999999999997</v>
      </c>
      <c r="W306" s="30">
        <v>0.65</v>
      </c>
      <c r="X306" s="37">
        <f t="shared" si="271"/>
        <v>15.049999999999997</v>
      </c>
      <c r="Y306" s="38">
        <f t="shared" si="272"/>
        <v>0.9700000000000024</v>
      </c>
      <c r="Z306" s="39">
        <v>15.37</v>
      </c>
      <c r="AA306" s="40">
        <f t="shared" si="273"/>
        <v>14.468219999999999</v>
      </c>
      <c r="AB306" s="32">
        <v>13.74</v>
      </c>
      <c r="AC306" s="37">
        <f t="shared" si="274"/>
        <v>9.534206695778735</v>
      </c>
      <c r="AD306" s="41">
        <f t="shared" si="275"/>
        <v>1.062328330644682</v>
      </c>
      <c r="AE306" s="40">
        <f t="shared" si="276"/>
        <v>-13.337671669355315</v>
      </c>
      <c r="AF306" s="40">
        <f t="shared" si="277"/>
        <v>-2151.949487593125</v>
      </c>
      <c r="AG306" s="30">
        <v>211.4</v>
      </c>
      <c r="AJ306" s="30">
        <f t="shared" si="232"/>
        <v>376.29200000000003</v>
      </c>
      <c r="AK306" s="30">
        <f t="shared" si="233"/>
        <v>365.722</v>
      </c>
      <c r="AL306" s="30">
        <f t="shared" si="234"/>
        <v>0</v>
      </c>
      <c r="AM306" s="30">
        <f t="shared" si="235"/>
        <v>0</v>
      </c>
      <c r="AN306" s="30">
        <f t="shared" si="236"/>
        <v>0</v>
      </c>
      <c r="AO306" s="30">
        <f t="shared" si="237"/>
        <v>50.736</v>
      </c>
      <c r="AP306" s="30">
        <f t="shared" si="238"/>
        <v>0</v>
      </c>
      <c r="AQ306" s="30">
        <f t="shared" si="239"/>
        <v>0</v>
      </c>
      <c r="AR306" s="30">
        <f t="shared" si="240"/>
        <v>993.58</v>
      </c>
      <c r="AS306" s="30">
        <f t="shared" si="241"/>
        <v>131.068</v>
      </c>
      <c r="AT306" s="30">
        <f t="shared" si="242"/>
        <v>128.954</v>
      </c>
      <c r="AU306" s="30">
        <f t="shared" si="243"/>
        <v>63.42000000000001</v>
      </c>
      <c r="AV306" s="30">
        <f t="shared" si="244"/>
        <v>35.938</v>
      </c>
      <c r="AW306" s="30">
        <f t="shared" si="245"/>
        <v>61.306</v>
      </c>
      <c r="AX306" s="30">
        <f t="shared" si="246"/>
        <v>52.85</v>
      </c>
      <c r="AY306" s="30">
        <f t="shared" si="247"/>
        <v>0</v>
      </c>
      <c r="AZ306" s="30">
        <f t="shared" si="248"/>
        <v>782.1800000000001</v>
      </c>
      <c r="BA306" s="30">
        <f t="shared" si="249"/>
        <v>2.114</v>
      </c>
      <c r="BB306" s="30">
        <f t="shared" si="250"/>
        <v>0</v>
      </c>
      <c r="BC306" s="30">
        <f t="shared" si="251"/>
        <v>3044.1599999999994</v>
      </c>
      <c r="BD306" s="30">
        <f t="shared" si="252"/>
        <v>205.0580000000005</v>
      </c>
      <c r="BE306" s="30">
        <f t="shared" si="253"/>
        <v>3249.218</v>
      </c>
      <c r="IQ306"/>
      <c r="IR306"/>
      <c r="IS306"/>
      <c r="IT306"/>
      <c r="IU306"/>
      <c r="IV306"/>
    </row>
    <row r="307" spans="1:256" s="30" customFormat="1" ht="12.75">
      <c r="A307" s="30">
        <v>287</v>
      </c>
      <c r="B307" s="31" t="s">
        <v>375</v>
      </c>
      <c r="C307" s="32">
        <v>1.78</v>
      </c>
      <c r="D307" s="33">
        <v>1.73</v>
      </c>
      <c r="E307" s="33"/>
      <c r="F307" s="33"/>
      <c r="G307" s="33"/>
      <c r="H307" s="33">
        <v>0.24</v>
      </c>
      <c r="I307" s="33"/>
      <c r="J307" s="33"/>
      <c r="K307" s="33">
        <v>4.7</v>
      </c>
      <c r="L307" s="34">
        <v>0.62</v>
      </c>
      <c r="M307" s="34">
        <v>0.61</v>
      </c>
      <c r="N307" s="33">
        <v>0.30000000000000004</v>
      </c>
      <c r="O307" s="33">
        <v>0.17</v>
      </c>
      <c r="P307" s="33">
        <v>0.29</v>
      </c>
      <c r="Q307" s="33">
        <v>0.25</v>
      </c>
      <c r="R307" s="33"/>
      <c r="S307" s="33">
        <v>3.7</v>
      </c>
      <c r="T307" s="33">
        <v>0.01</v>
      </c>
      <c r="U307" s="33"/>
      <c r="V307" s="30">
        <f t="shared" si="270"/>
        <v>14.399999999999997</v>
      </c>
      <c r="W307" s="30">
        <v>0.65</v>
      </c>
      <c r="X307" s="37">
        <f t="shared" si="271"/>
        <v>15.049999999999997</v>
      </c>
      <c r="Y307" s="38">
        <f t="shared" si="272"/>
        <v>0.9700000000000024</v>
      </c>
      <c r="Z307" s="39">
        <v>15.37</v>
      </c>
      <c r="AA307" s="40">
        <f t="shared" si="273"/>
        <v>14.468219999999999</v>
      </c>
      <c r="AB307" s="32">
        <v>13.74</v>
      </c>
      <c r="AC307" s="37">
        <f t="shared" si="274"/>
        <v>9.534206695778735</v>
      </c>
      <c r="AD307" s="41">
        <f t="shared" si="275"/>
        <v>1.062328330644682</v>
      </c>
      <c r="AE307" s="40">
        <f t="shared" si="276"/>
        <v>-13.337671669355315</v>
      </c>
      <c r="AF307" s="40">
        <f t="shared" si="277"/>
        <v>-2151.949487593125</v>
      </c>
      <c r="AG307" s="30">
        <v>173.7</v>
      </c>
      <c r="AJ307" s="30">
        <f t="shared" si="232"/>
        <v>309.186</v>
      </c>
      <c r="AK307" s="30">
        <f t="shared" si="233"/>
        <v>300.501</v>
      </c>
      <c r="AL307" s="30">
        <f t="shared" si="234"/>
        <v>0</v>
      </c>
      <c r="AM307" s="30">
        <f t="shared" si="235"/>
        <v>0</v>
      </c>
      <c r="AN307" s="30">
        <f t="shared" si="236"/>
        <v>0</v>
      </c>
      <c r="AO307" s="30">
        <f t="shared" si="237"/>
        <v>41.687999999999995</v>
      </c>
      <c r="AP307" s="30">
        <f t="shared" si="238"/>
        <v>0</v>
      </c>
      <c r="AQ307" s="30">
        <f t="shared" si="239"/>
        <v>0</v>
      </c>
      <c r="AR307" s="30">
        <f t="shared" si="240"/>
        <v>816.39</v>
      </c>
      <c r="AS307" s="30">
        <f t="shared" si="241"/>
        <v>107.69399999999999</v>
      </c>
      <c r="AT307" s="30">
        <f t="shared" si="242"/>
        <v>105.957</v>
      </c>
      <c r="AU307" s="30">
        <f t="shared" si="243"/>
        <v>52.11000000000001</v>
      </c>
      <c r="AV307" s="30">
        <f t="shared" si="244"/>
        <v>29.529</v>
      </c>
      <c r="AW307" s="30">
        <f t="shared" si="245"/>
        <v>50.37299999999999</v>
      </c>
      <c r="AX307" s="30">
        <f t="shared" si="246"/>
        <v>43.425</v>
      </c>
      <c r="AY307" s="30">
        <f t="shared" si="247"/>
        <v>0</v>
      </c>
      <c r="AZ307" s="30">
        <f t="shared" si="248"/>
        <v>642.6899999999999</v>
      </c>
      <c r="BA307" s="30">
        <f t="shared" si="249"/>
        <v>1.7369999999999999</v>
      </c>
      <c r="BB307" s="30">
        <f t="shared" si="250"/>
        <v>0</v>
      </c>
      <c r="BC307" s="30">
        <f t="shared" si="251"/>
        <v>2501.2799999999993</v>
      </c>
      <c r="BD307" s="30">
        <f t="shared" si="252"/>
        <v>168.4890000000004</v>
      </c>
      <c r="BE307" s="30">
        <f t="shared" si="253"/>
        <v>2669.769</v>
      </c>
      <c r="IQ307"/>
      <c r="IR307"/>
      <c r="IS307"/>
      <c r="IT307"/>
      <c r="IU307"/>
      <c r="IV307"/>
    </row>
    <row r="308" spans="1:256" s="30" customFormat="1" ht="12.75">
      <c r="A308" s="30">
        <v>288</v>
      </c>
      <c r="B308" s="31" t="s">
        <v>376</v>
      </c>
      <c r="C308" s="32">
        <v>1.78</v>
      </c>
      <c r="D308" s="33"/>
      <c r="E308" s="33"/>
      <c r="F308" s="33"/>
      <c r="G308" s="33"/>
      <c r="H308" s="33">
        <v>0.24</v>
      </c>
      <c r="I308" s="33"/>
      <c r="J308" s="33"/>
      <c r="K308" s="33">
        <v>4.7</v>
      </c>
      <c r="L308" s="34">
        <v>0.62</v>
      </c>
      <c r="M308" s="34">
        <v>0.61</v>
      </c>
      <c r="N308" s="33">
        <v>0.30000000000000004</v>
      </c>
      <c r="O308" s="33">
        <v>0.17</v>
      </c>
      <c r="P308" s="33">
        <v>0.29</v>
      </c>
      <c r="Q308" s="33">
        <v>0.25</v>
      </c>
      <c r="R308" s="33"/>
      <c r="S308" s="33">
        <v>3.7</v>
      </c>
      <c r="T308" s="33">
        <v>0.01</v>
      </c>
      <c r="U308" s="33"/>
      <c r="V308" s="30">
        <f t="shared" si="270"/>
        <v>12.67</v>
      </c>
      <c r="W308" s="33">
        <v>2.17</v>
      </c>
      <c r="X308" s="37">
        <f t="shared" si="271"/>
        <v>14.84</v>
      </c>
      <c r="Y308" s="38">
        <f t="shared" si="272"/>
        <v>2.6999999999999993</v>
      </c>
      <c r="Z308" s="39">
        <v>15.37</v>
      </c>
      <c r="AA308" s="40">
        <f t="shared" si="273"/>
        <v>14.468219999999999</v>
      </c>
      <c r="AB308" s="32">
        <v>13.74</v>
      </c>
      <c r="AC308" s="37">
        <f t="shared" si="274"/>
        <v>8.005822416302767</v>
      </c>
      <c r="AD308" s="41">
        <f t="shared" si="275"/>
        <v>1.062328330644682</v>
      </c>
      <c r="AE308" s="40">
        <f t="shared" si="276"/>
        <v>-11.607671669355318</v>
      </c>
      <c r="AF308" s="40">
        <f t="shared" si="277"/>
        <v>-634.9157451315815</v>
      </c>
      <c r="AG308" s="30">
        <v>174.7</v>
      </c>
      <c r="AJ308" s="30">
        <f t="shared" si="232"/>
        <v>310.966</v>
      </c>
      <c r="AK308" s="30">
        <f t="shared" si="233"/>
        <v>0</v>
      </c>
      <c r="AL308" s="30">
        <f t="shared" si="234"/>
        <v>0</v>
      </c>
      <c r="AM308" s="30">
        <f t="shared" si="235"/>
        <v>0</v>
      </c>
      <c r="AN308" s="30">
        <f t="shared" si="236"/>
        <v>0</v>
      </c>
      <c r="AO308" s="30">
        <f t="shared" si="237"/>
        <v>41.928</v>
      </c>
      <c r="AP308" s="30">
        <f t="shared" si="238"/>
        <v>0</v>
      </c>
      <c r="AQ308" s="30">
        <f t="shared" si="239"/>
        <v>0</v>
      </c>
      <c r="AR308" s="30">
        <f t="shared" si="240"/>
        <v>821.09</v>
      </c>
      <c r="AS308" s="30">
        <f t="shared" si="241"/>
        <v>108.314</v>
      </c>
      <c r="AT308" s="30">
        <f t="shared" si="242"/>
        <v>106.567</v>
      </c>
      <c r="AU308" s="30">
        <f t="shared" si="243"/>
        <v>52.410000000000004</v>
      </c>
      <c r="AV308" s="30">
        <f t="shared" si="244"/>
        <v>29.699</v>
      </c>
      <c r="AW308" s="30">
        <f t="shared" si="245"/>
        <v>50.663</v>
      </c>
      <c r="AX308" s="30">
        <f t="shared" si="246"/>
        <v>43.675</v>
      </c>
      <c r="AY308" s="30">
        <f t="shared" si="247"/>
        <v>0</v>
      </c>
      <c r="AZ308" s="30">
        <f t="shared" si="248"/>
        <v>646.39</v>
      </c>
      <c r="BA308" s="30">
        <f t="shared" si="249"/>
        <v>1.7469999999999999</v>
      </c>
      <c r="BB308" s="30">
        <f t="shared" si="250"/>
        <v>0</v>
      </c>
      <c r="BC308" s="30">
        <f t="shared" si="251"/>
        <v>2213.449</v>
      </c>
      <c r="BD308" s="30">
        <f t="shared" si="252"/>
        <v>471.6899999999998</v>
      </c>
      <c r="BE308" s="30">
        <f t="shared" si="253"/>
        <v>2685.1389999999997</v>
      </c>
      <c r="IQ308"/>
      <c r="IR308"/>
      <c r="IS308"/>
      <c r="IT308"/>
      <c r="IU308"/>
      <c r="IV308"/>
    </row>
    <row r="309" spans="1:256" s="30" customFormat="1" ht="12.75">
      <c r="A309" s="30">
        <v>289</v>
      </c>
      <c r="B309" s="31" t="s">
        <v>377</v>
      </c>
      <c r="C309" s="32">
        <v>1.78</v>
      </c>
      <c r="D309" s="33"/>
      <c r="E309" s="33"/>
      <c r="F309" s="33"/>
      <c r="G309" s="33"/>
      <c r="H309" s="33">
        <v>0.24</v>
      </c>
      <c r="I309" s="33"/>
      <c r="J309" s="33"/>
      <c r="K309" s="33">
        <v>4.7</v>
      </c>
      <c r="L309" s="34">
        <v>0.62</v>
      </c>
      <c r="M309" s="34">
        <v>0.61</v>
      </c>
      <c r="N309" s="33">
        <v>0.30000000000000004</v>
      </c>
      <c r="O309" s="33">
        <v>0.17</v>
      </c>
      <c r="P309" s="33">
        <v>0.29</v>
      </c>
      <c r="Q309" s="33">
        <v>0.25</v>
      </c>
      <c r="R309" s="33"/>
      <c r="S309" s="33">
        <v>3.7</v>
      </c>
      <c r="T309" s="33">
        <v>0.01</v>
      </c>
      <c r="U309" s="33"/>
      <c r="V309" s="30">
        <f t="shared" si="270"/>
        <v>12.67</v>
      </c>
      <c r="W309" s="33">
        <v>2.17</v>
      </c>
      <c r="X309" s="37">
        <f t="shared" si="271"/>
        <v>14.84</v>
      </c>
      <c r="Y309" s="38">
        <f t="shared" si="272"/>
        <v>2.6999999999999993</v>
      </c>
      <c r="Z309" s="39">
        <v>15.37</v>
      </c>
      <c r="AA309" s="40">
        <f t="shared" si="273"/>
        <v>14.468219999999999</v>
      </c>
      <c r="AB309" s="32">
        <v>13.74</v>
      </c>
      <c r="AC309" s="37">
        <f t="shared" si="274"/>
        <v>8.005822416302767</v>
      </c>
      <c r="AD309" s="41">
        <f t="shared" si="275"/>
        <v>1.062328330644682</v>
      </c>
      <c r="AE309" s="40">
        <f t="shared" si="276"/>
        <v>-11.607671669355318</v>
      </c>
      <c r="AF309" s="40">
        <f t="shared" si="277"/>
        <v>-634.9157451315815</v>
      </c>
      <c r="AG309" s="30">
        <v>109.5</v>
      </c>
      <c r="AJ309" s="30">
        <f t="shared" si="232"/>
        <v>194.91</v>
      </c>
      <c r="AK309" s="30">
        <f t="shared" si="233"/>
        <v>0</v>
      </c>
      <c r="AL309" s="30">
        <f t="shared" si="234"/>
        <v>0</v>
      </c>
      <c r="AM309" s="30">
        <f t="shared" si="235"/>
        <v>0</v>
      </c>
      <c r="AN309" s="30">
        <f t="shared" si="236"/>
        <v>0</v>
      </c>
      <c r="AO309" s="30">
        <f t="shared" si="237"/>
        <v>26.279999999999998</v>
      </c>
      <c r="AP309" s="30">
        <f t="shared" si="238"/>
        <v>0</v>
      </c>
      <c r="AQ309" s="30">
        <f t="shared" si="239"/>
        <v>0</v>
      </c>
      <c r="AR309" s="30">
        <f t="shared" si="240"/>
        <v>514.65</v>
      </c>
      <c r="AS309" s="30">
        <f t="shared" si="241"/>
        <v>67.89</v>
      </c>
      <c r="AT309" s="30">
        <f t="shared" si="242"/>
        <v>66.795</v>
      </c>
      <c r="AU309" s="30">
        <f t="shared" si="243"/>
        <v>32.85</v>
      </c>
      <c r="AV309" s="30">
        <f t="shared" si="244"/>
        <v>18.615000000000002</v>
      </c>
      <c r="AW309" s="30">
        <f t="shared" si="245"/>
        <v>31.755</v>
      </c>
      <c r="AX309" s="30">
        <f t="shared" si="246"/>
        <v>27.375</v>
      </c>
      <c r="AY309" s="30">
        <f t="shared" si="247"/>
        <v>0</v>
      </c>
      <c r="AZ309" s="30">
        <f t="shared" si="248"/>
        <v>405.15000000000003</v>
      </c>
      <c r="BA309" s="30">
        <f t="shared" si="249"/>
        <v>1.095</v>
      </c>
      <c r="BB309" s="30">
        <f t="shared" si="250"/>
        <v>0</v>
      </c>
      <c r="BC309" s="30">
        <f t="shared" si="251"/>
        <v>1387.365</v>
      </c>
      <c r="BD309" s="30">
        <f t="shared" si="252"/>
        <v>295.6499999999999</v>
      </c>
      <c r="BE309" s="30">
        <f t="shared" si="253"/>
        <v>1683.0149999999999</v>
      </c>
      <c r="IQ309"/>
      <c r="IR309"/>
      <c r="IS309"/>
      <c r="IT309"/>
      <c r="IU309"/>
      <c r="IV309"/>
    </row>
    <row r="310" spans="1:256" s="30" customFormat="1" ht="12.75">
      <c r="A310" s="30">
        <v>290</v>
      </c>
      <c r="B310" s="31" t="s">
        <v>378</v>
      </c>
      <c r="C310" s="32">
        <v>1.78</v>
      </c>
      <c r="D310" s="33">
        <v>1.73</v>
      </c>
      <c r="E310" s="33"/>
      <c r="F310" s="33"/>
      <c r="G310" s="33"/>
      <c r="H310" s="33">
        <v>0.24</v>
      </c>
      <c r="I310" s="33"/>
      <c r="J310" s="33"/>
      <c r="K310" s="33">
        <v>4.7</v>
      </c>
      <c r="L310" s="34">
        <v>0.62</v>
      </c>
      <c r="M310" s="34">
        <v>0.61</v>
      </c>
      <c r="N310" s="33">
        <v>0.30000000000000004</v>
      </c>
      <c r="O310" s="33">
        <v>0.17</v>
      </c>
      <c r="P310" s="33">
        <v>0.29</v>
      </c>
      <c r="Q310" s="33">
        <v>0.25</v>
      </c>
      <c r="R310" s="45">
        <v>1.17</v>
      </c>
      <c r="S310" s="33">
        <v>3.7</v>
      </c>
      <c r="T310" s="33">
        <v>0.01</v>
      </c>
      <c r="U310" s="33"/>
      <c r="V310" s="30">
        <f t="shared" si="270"/>
        <v>15.569999999999999</v>
      </c>
      <c r="W310" s="30">
        <v>3.07</v>
      </c>
      <c r="X310" s="37">
        <f t="shared" si="271"/>
        <v>18.639999999999997</v>
      </c>
      <c r="Y310" s="38">
        <f t="shared" si="272"/>
        <v>3.67</v>
      </c>
      <c r="Z310" s="39">
        <v>19.24</v>
      </c>
      <c r="AA310" s="40">
        <f t="shared" si="273"/>
        <v>18.12213</v>
      </c>
      <c r="AB310" s="32">
        <v>17.21</v>
      </c>
      <c r="AC310" s="37">
        <f t="shared" si="274"/>
        <v>8.309122603137698</v>
      </c>
      <c r="AD310" s="41">
        <f t="shared" si="275"/>
        <v>1.0616853537636028</v>
      </c>
      <c r="AE310" s="40">
        <f t="shared" si="276"/>
        <v>-14.508314646236396</v>
      </c>
      <c r="AF310" s="40">
        <f t="shared" si="277"/>
        <v>-572.5835389653549</v>
      </c>
      <c r="AG310" s="30">
        <v>495.43</v>
      </c>
      <c r="AJ310" s="30">
        <f t="shared" si="232"/>
        <v>881.8654</v>
      </c>
      <c r="AK310" s="30">
        <f t="shared" si="233"/>
        <v>857.0939</v>
      </c>
      <c r="AL310" s="30">
        <f t="shared" si="234"/>
        <v>0</v>
      </c>
      <c r="AM310" s="30">
        <f t="shared" si="235"/>
        <v>0</v>
      </c>
      <c r="AN310" s="30">
        <f t="shared" si="236"/>
        <v>0</v>
      </c>
      <c r="AO310" s="30">
        <f t="shared" si="237"/>
        <v>118.9032</v>
      </c>
      <c r="AP310" s="30">
        <f t="shared" si="238"/>
        <v>0</v>
      </c>
      <c r="AQ310" s="30">
        <f t="shared" si="239"/>
        <v>0</v>
      </c>
      <c r="AR310" s="30">
        <f t="shared" si="240"/>
        <v>2328.521</v>
      </c>
      <c r="AS310" s="30">
        <f t="shared" si="241"/>
        <v>307.1666</v>
      </c>
      <c r="AT310" s="30">
        <f t="shared" si="242"/>
        <v>302.21229999999997</v>
      </c>
      <c r="AU310" s="30">
        <f t="shared" si="243"/>
        <v>148.62900000000002</v>
      </c>
      <c r="AV310" s="30">
        <f t="shared" si="244"/>
        <v>84.2231</v>
      </c>
      <c r="AW310" s="30">
        <f t="shared" si="245"/>
        <v>143.6747</v>
      </c>
      <c r="AX310" s="30">
        <f t="shared" si="246"/>
        <v>123.8575</v>
      </c>
      <c r="AY310" s="30">
        <f t="shared" si="247"/>
        <v>579.6531</v>
      </c>
      <c r="AZ310" s="30">
        <f t="shared" si="248"/>
        <v>1833.0910000000001</v>
      </c>
      <c r="BA310" s="30">
        <f t="shared" si="249"/>
        <v>4.9543</v>
      </c>
      <c r="BB310" s="30">
        <f t="shared" si="250"/>
        <v>0</v>
      </c>
      <c r="BC310" s="30">
        <f t="shared" si="251"/>
        <v>7713.8451</v>
      </c>
      <c r="BD310" s="30">
        <f t="shared" si="252"/>
        <v>1818.2281</v>
      </c>
      <c r="BE310" s="30">
        <f t="shared" si="253"/>
        <v>9532.073199999999</v>
      </c>
      <c r="IQ310"/>
      <c r="IR310"/>
      <c r="IS310"/>
      <c r="IT310"/>
      <c r="IU310"/>
      <c r="IV310"/>
    </row>
    <row r="311" spans="1:256" s="30" customFormat="1" ht="12.75">
      <c r="A311" s="30">
        <v>291</v>
      </c>
      <c r="B311" s="54" t="s">
        <v>379</v>
      </c>
      <c r="C311" s="32">
        <v>1.78</v>
      </c>
      <c r="D311" s="33">
        <v>1.73</v>
      </c>
      <c r="E311" s="33"/>
      <c r="F311" s="33"/>
      <c r="G311" s="33"/>
      <c r="H311" s="33">
        <v>0.01</v>
      </c>
      <c r="I311" s="33">
        <v>0.05</v>
      </c>
      <c r="J311" s="33"/>
      <c r="K311" s="33">
        <v>4.7</v>
      </c>
      <c r="L311" s="34">
        <v>0.62</v>
      </c>
      <c r="M311" s="34">
        <v>0.61</v>
      </c>
      <c r="N311" s="33">
        <v>0.30000000000000004</v>
      </c>
      <c r="O311" s="33">
        <v>0.17</v>
      </c>
      <c r="P311" s="33">
        <v>0.29</v>
      </c>
      <c r="Q311" s="33">
        <v>0.25</v>
      </c>
      <c r="R311" s="45">
        <v>1.17</v>
      </c>
      <c r="S311" s="33">
        <v>3.7</v>
      </c>
      <c r="T311" s="33">
        <v>0.01</v>
      </c>
      <c r="U311" s="33"/>
      <c r="V311" s="30">
        <f t="shared" si="270"/>
        <v>15.389999999999999</v>
      </c>
      <c r="W311" s="30">
        <v>3.82</v>
      </c>
      <c r="X311" s="37">
        <f t="shared" si="271"/>
        <v>19.209999999999997</v>
      </c>
      <c r="Y311" s="38">
        <f t="shared" si="272"/>
        <v>4.49</v>
      </c>
      <c r="Z311" s="39">
        <v>19.88</v>
      </c>
      <c r="AA311" s="40">
        <f t="shared" si="273"/>
        <v>18.72234</v>
      </c>
      <c r="AB311" s="32">
        <v>17.78</v>
      </c>
      <c r="AC311" s="37">
        <f t="shared" si="274"/>
        <v>8.042744656917854</v>
      </c>
      <c r="AD311" s="41">
        <f t="shared" si="275"/>
        <v>1.061833082830458</v>
      </c>
      <c r="AE311" s="40">
        <f t="shared" si="276"/>
        <v>-14.32816691716954</v>
      </c>
      <c r="AF311" s="40">
        <f t="shared" si="277"/>
        <v>-475.08290359082565</v>
      </c>
      <c r="AG311" s="30">
        <v>4201.5</v>
      </c>
      <c r="AJ311" s="30">
        <f aca="true" t="shared" si="278" ref="AJ311:AJ335">C311*AG311</f>
        <v>7478.67</v>
      </c>
      <c r="AK311" s="30">
        <f aca="true" t="shared" si="279" ref="AK311:AK335">D311*AG311</f>
        <v>7268.595</v>
      </c>
      <c r="AL311" s="30">
        <f aca="true" t="shared" si="280" ref="AL311:AL335">E311*AG311</f>
        <v>0</v>
      </c>
      <c r="AM311" s="30">
        <f aca="true" t="shared" si="281" ref="AM311:AM335">F311*AG311</f>
        <v>0</v>
      </c>
      <c r="AN311" s="30">
        <f aca="true" t="shared" si="282" ref="AN311:AN335">G311*AG311</f>
        <v>0</v>
      </c>
      <c r="AO311" s="30">
        <f aca="true" t="shared" si="283" ref="AO311:AO335">H311*AG311</f>
        <v>42.015</v>
      </c>
      <c r="AP311" s="30">
        <f aca="true" t="shared" si="284" ref="AP311:AP335">I311*AG311</f>
        <v>210.07500000000002</v>
      </c>
      <c r="AQ311" s="30">
        <f aca="true" t="shared" si="285" ref="AQ311:AQ335">J311*AG311</f>
        <v>0</v>
      </c>
      <c r="AR311" s="30">
        <f aca="true" t="shared" si="286" ref="AR311:AR335">K311*AG311</f>
        <v>19747.05</v>
      </c>
      <c r="AS311" s="30">
        <f aca="true" t="shared" si="287" ref="AS311:AS335">L311*AG311</f>
        <v>2604.93</v>
      </c>
      <c r="AT311" s="30">
        <f aca="true" t="shared" si="288" ref="AT311:AT335">M311*AG311</f>
        <v>2562.915</v>
      </c>
      <c r="AU311" s="30">
        <f aca="true" t="shared" si="289" ref="AU311:AU335">N311*AG311</f>
        <v>1260.4500000000003</v>
      </c>
      <c r="AV311" s="30">
        <f aca="true" t="shared" si="290" ref="AV311:AV335">O311*AG311</f>
        <v>714.255</v>
      </c>
      <c r="AW311" s="30">
        <f aca="true" t="shared" si="291" ref="AW311:AW335">P311*AG311</f>
        <v>1218.435</v>
      </c>
      <c r="AX311" s="30">
        <f aca="true" t="shared" si="292" ref="AX311:AX335">Q311*AG311</f>
        <v>1050.375</v>
      </c>
      <c r="AY311" s="30">
        <f aca="true" t="shared" si="293" ref="AY311:AY335">R311*AG311</f>
        <v>4915.755</v>
      </c>
      <c r="AZ311" s="30">
        <f aca="true" t="shared" si="294" ref="AZ311:AZ335">S311*AG311</f>
        <v>15545.550000000001</v>
      </c>
      <c r="BA311" s="30">
        <f aca="true" t="shared" si="295" ref="BA311:BA335">T311*AG311</f>
        <v>42.015</v>
      </c>
      <c r="BB311" s="30">
        <f aca="true" t="shared" si="296" ref="BB311:BB335">U311*AG311</f>
        <v>0</v>
      </c>
      <c r="BC311" s="30">
        <f aca="true" t="shared" si="297" ref="BC311:BC335">V311*AG311</f>
        <v>64661.08499999999</v>
      </c>
      <c r="BD311" s="30">
        <f aca="true" t="shared" si="298" ref="BD311:BD335">Y311*AG311</f>
        <v>18864.735</v>
      </c>
      <c r="BE311" s="30">
        <f aca="true" t="shared" si="299" ref="BE311:BE335">Z311*AG311</f>
        <v>83525.81999999999</v>
      </c>
      <c r="IQ311"/>
      <c r="IR311"/>
      <c r="IS311"/>
      <c r="IT311"/>
      <c r="IU311"/>
      <c r="IV311"/>
    </row>
    <row r="312" spans="1:256" s="30" customFormat="1" ht="12.75">
      <c r="A312" s="30">
        <v>292</v>
      </c>
      <c r="B312" s="54" t="s">
        <v>380</v>
      </c>
      <c r="C312" s="32">
        <v>1.78</v>
      </c>
      <c r="D312" s="33">
        <v>1.73</v>
      </c>
      <c r="E312" s="33"/>
      <c r="F312" s="33"/>
      <c r="G312" s="33"/>
      <c r="H312" s="33">
        <v>0.24</v>
      </c>
      <c r="I312" s="33"/>
      <c r="J312" s="33"/>
      <c r="K312" s="33">
        <v>4.7</v>
      </c>
      <c r="L312" s="34">
        <v>0.62</v>
      </c>
      <c r="M312" s="34">
        <v>0.61</v>
      </c>
      <c r="N312" s="33">
        <v>0.30000000000000004</v>
      </c>
      <c r="O312" s="33">
        <v>0.17</v>
      </c>
      <c r="P312" s="33">
        <v>0.29</v>
      </c>
      <c r="Q312" s="33">
        <v>0.25</v>
      </c>
      <c r="R312" s="33"/>
      <c r="S312" s="33">
        <v>3.7</v>
      </c>
      <c r="T312" s="33">
        <v>0.01</v>
      </c>
      <c r="U312" s="32"/>
      <c r="V312" s="30">
        <f t="shared" si="270"/>
        <v>14.399999999999997</v>
      </c>
      <c r="W312" s="30">
        <v>3.55</v>
      </c>
      <c r="X312" s="37">
        <f t="shared" si="271"/>
        <v>17.949999999999996</v>
      </c>
      <c r="Y312" s="38">
        <f t="shared" si="272"/>
        <v>4.210000000000003</v>
      </c>
      <c r="Z312" s="39">
        <v>18.61</v>
      </c>
      <c r="AA312" s="40">
        <f t="shared" si="273"/>
        <v>17.521919999999998</v>
      </c>
      <c r="AB312" s="32">
        <v>16.64</v>
      </c>
      <c r="AC312" s="37">
        <f t="shared" si="274"/>
        <v>7.872596153846123</v>
      </c>
      <c r="AD312" s="41">
        <f t="shared" si="275"/>
        <v>1.0620982175469356</v>
      </c>
      <c r="AE312" s="40">
        <f t="shared" si="276"/>
        <v>-13.337901782453061</v>
      </c>
      <c r="AF312" s="40">
        <f t="shared" si="277"/>
        <v>-475.71554316769186</v>
      </c>
      <c r="AG312" s="30">
        <v>337.2</v>
      </c>
      <c r="AJ312" s="30">
        <f t="shared" si="278"/>
        <v>600.216</v>
      </c>
      <c r="AK312" s="30">
        <f t="shared" si="279"/>
        <v>583.356</v>
      </c>
      <c r="AL312" s="30">
        <f t="shared" si="280"/>
        <v>0</v>
      </c>
      <c r="AM312" s="30">
        <f t="shared" si="281"/>
        <v>0</v>
      </c>
      <c r="AN312" s="30">
        <f t="shared" si="282"/>
        <v>0</v>
      </c>
      <c r="AO312" s="30">
        <f t="shared" si="283"/>
        <v>80.928</v>
      </c>
      <c r="AP312" s="30">
        <f t="shared" si="284"/>
        <v>0</v>
      </c>
      <c r="AQ312" s="30">
        <f t="shared" si="285"/>
        <v>0</v>
      </c>
      <c r="AR312" s="30">
        <f t="shared" si="286"/>
        <v>1584.84</v>
      </c>
      <c r="AS312" s="30">
        <f t="shared" si="287"/>
        <v>209.064</v>
      </c>
      <c r="AT312" s="30">
        <f t="shared" si="288"/>
        <v>205.69199999999998</v>
      </c>
      <c r="AU312" s="30">
        <f t="shared" si="289"/>
        <v>101.16000000000001</v>
      </c>
      <c r="AV312" s="30">
        <f t="shared" si="290"/>
        <v>57.324000000000005</v>
      </c>
      <c r="AW312" s="30">
        <f t="shared" si="291"/>
        <v>97.788</v>
      </c>
      <c r="AX312" s="30">
        <f t="shared" si="292"/>
        <v>84.3</v>
      </c>
      <c r="AY312" s="30">
        <f t="shared" si="293"/>
        <v>0</v>
      </c>
      <c r="AZ312" s="30">
        <f t="shared" si="294"/>
        <v>1247.64</v>
      </c>
      <c r="BA312" s="30">
        <f t="shared" si="295"/>
        <v>3.372</v>
      </c>
      <c r="BB312" s="30">
        <f t="shared" si="296"/>
        <v>0</v>
      </c>
      <c r="BC312" s="30">
        <f t="shared" si="297"/>
        <v>4855.6799999999985</v>
      </c>
      <c r="BD312" s="30">
        <f t="shared" si="298"/>
        <v>1419.6120000000008</v>
      </c>
      <c r="BE312" s="30">
        <f t="shared" si="299"/>
        <v>6275.2919999999995</v>
      </c>
      <c r="IQ312"/>
      <c r="IR312"/>
      <c r="IS312"/>
      <c r="IT312"/>
      <c r="IU312"/>
      <c r="IV312"/>
    </row>
    <row r="313" spans="1:256" s="30" customFormat="1" ht="12.75">
      <c r="A313" s="30">
        <v>293</v>
      </c>
      <c r="B313" s="31" t="s">
        <v>381</v>
      </c>
      <c r="C313" s="32">
        <v>1.78</v>
      </c>
      <c r="D313" s="33">
        <v>1.73</v>
      </c>
      <c r="E313" s="33"/>
      <c r="F313" s="33"/>
      <c r="G313" s="33"/>
      <c r="H313" s="33">
        <v>0.24</v>
      </c>
      <c r="I313" s="33"/>
      <c r="J313" s="33"/>
      <c r="K313" s="33">
        <v>4.7</v>
      </c>
      <c r="L313" s="34">
        <v>0.62</v>
      </c>
      <c r="M313" s="34">
        <v>0.61</v>
      </c>
      <c r="N313" s="33">
        <v>0.30000000000000004</v>
      </c>
      <c r="O313" s="33">
        <v>0.17</v>
      </c>
      <c r="P313" s="33">
        <v>0.29</v>
      </c>
      <c r="Q313" s="33">
        <v>0.25</v>
      </c>
      <c r="R313" s="45">
        <v>1.17</v>
      </c>
      <c r="S313" s="33">
        <v>3.7</v>
      </c>
      <c r="T313" s="33">
        <v>0.01</v>
      </c>
      <c r="U313" s="33"/>
      <c r="V313" s="30">
        <f t="shared" si="270"/>
        <v>15.569999999999999</v>
      </c>
      <c r="W313" s="30">
        <v>3.83</v>
      </c>
      <c r="X313" s="37">
        <f t="shared" si="271"/>
        <v>19.4</v>
      </c>
      <c r="Y313" s="38">
        <f t="shared" si="272"/>
        <v>4.520000000000001</v>
      </c>
      <c r="Z313" s="39">
        <v>20.09</v>
      </c>
      <c r="AA313" s="40">
        <f t="shared" si="273"/>
        <v>18.92241</v>
      </c>
      <c r="AB313" s="32">
        <v>17.97</v>
      </c>
      <c r="AC313" s="37">
        <f t="shared" si="274"/>
        <v>7.957707289927662</v>
      </c>
      <c r="AD313" s="41">
        <f t="shared" si="275"/>
        <v>1.0617040852618669</v>
      </c>
      <c r="AE313" s="40">
        <f t="shared" si="276"/>
        <v>-14.508295914738131</v>
      </c>
      <c r="AF313" s="40">
        <f t="shared" si="277"/>
        <v>-478.80668184694855</v>
      </c>
      <c r="AG313" s="30">
        <v>727.2</v>
      </c>
      <c r="AJ313" s="30">
        <f t="shared" si="278"/>
        <v>1294.4160000000002</v>
      </c>
      <c r="AK313" s="30">
        <f t="shared" si="279"/>
        <v>1258.056</v>
      </c>
      <c r="AL313" s="30">
        <f t="shared" si="280"/>
        <v>0</v>
      </c>
      <c r="AM313" s="30">
        <f t="shared" si="281"/>
        <v>0</v>
      </c>
      <c r="AN313" s="30">
        <f t="shared" si="282"/>
        <v>0</v>
      </c>
      <c r="AO313" s="30">
        <f t="shared" si="283"/>
        <v>174.528</v>
      </c>
      <c r="AP313" s="30">
        <f t="shared" si="284"/>
        <v>0</v>
      </c>
      <c r="AQ313" s="30">
        <f t="shared" si="285"/>
        <v>0</v>
      </c>
      <c r="AR313" s="30">
        <f t="shared" si="286"/>
        <v>3417.84</v>
      </c>
      <c r="AS313" s="30">
        <f t="shared" si="287"/>
        <v>450.86400000000003</v>
      </c>
      <c r="AT313" s="30">
        <f t="shared" si="288"/>
        <v>443.59200000000004</v>
      </c>
      <c r="AU313" s="30">
        <f t="shared" si="289"/>
        <v>218.16000000000005</v>
      </c>
      <c r="AV313" s="30">
        <f t="shared" si="290"/>
        <v>123.62400000000002</v>
      </c>
      <c r="AW313" s="30">
        <f t="shared" si="291"/>
        <v>210.888</v>
      </c>
      <c r="AX313" s="30">
        <f t="shared" si="292"/>
        <v>181.8</v>
      </c>
      <c r="AY313" s="30">
        <f t="shared" si="293"/>
        <v>850.824</v>
      </c>
      <c r="AZ313" s="30">
        <f t="shared" si="294"/>
        <v>2690.6400000000003</v>
      </c>
      <c r="BA313" s="30">
        <f t="shared" si="295"/>
        <v>7.272</v>
      </c>
      <c r="BB313" s="30">
        <f t="shared" si="296"/>
        <v>0</v>
      </c>
      <c r="BC313" s="30">
        <f t="shared" si="297"/>
        <v>11322.503999999999</v>
      </c>
      <c r="BD313" s="30">
        <f t="shared" si="298"/>
        <v>3286.9440000000013</v>
      </c>
      <c r="BE313" s="30">
        <f t="shared" si="299"/>
        <v>14609.448</v>
      </c>
      <c r="IQ313"/>
      <c r="IR313"/>
      <c r="IS313"/>
      <c r="IT313"/>
      <c r="IU313"/>
      <c r="IV313"/>
    </row>
    <row r="314" spans="25:256" s="50" customFormat="1" ht="14.25" customHeight="1">
      <c r="Y314" s="38"/>
      <c r="Z314" s="52"/>
      <c r="AA314" s="52"/>
      <c r="AD314" s="41"/>
      <c r="AJ314" s="30">
        <f t="shared" si="278"/>
        <v>0</v>
      </c>
      <c r="AK314" s="30">
        <f t="shared" si="279"/>
        <v>0</v>
      </c>
      <c r="AL314" s="30">
        <f t="shared" si="280"/>
        <v>0</v>
      </c>
      <c r="AM314" s="30">
        <f t="shared" si="281"/>
        <v>0</v>
      </c>
      <c r="AN314" s="30">
        <f t="shared" si="282"/>
        <v>0</v>
      </c>
      <c r="AO314" s="30">
        <f t="shared" si="283"/>
        <v>0</v>
      </c>
      <c r="AP314" s="30">
        <f t="shared" si="284"/>
        <v>0</v>
      </c>
      <c r="AQ314" s="30">
        <f t="shared" si="285"/>
        <v>0</v>
      </c>
      <c r="AR314" s="30">
        <f t="shared" si="286"/>
        <v>0</v>
      </c>
      <c r="AS314" s="30">
        <f t="shared" si="287"/>
        <v>0</v>
      </c>
      <c r="AT314" s="30">
        <f t="shared" si="288"/>
        <v>0</v>
      </c>
      <c r="AU314" s="30">
        <f t="shared" si="289"/>
        <v>0</v>
      </c>
      <c r="AV314" s="30">
        <f t="shared" si="290"/>
        <v>0</v>
      </c>
      <c r="AW314" s="30">
        <f t="shared" si="291"/>
        <v>0</v>
      </c>
      <c r="AX314" s="30">
        <f t="shared" si="292"/>
        <v>0</v>
      </c>
      <c r="AY314" s="30">
        <f t="shared" si="293"/>
        <v>0</v>
      </c>
      <c r="AZ314" s="30">
        <f t="shared" si="294"/>
        <v>0</v>
      </c>
      <c r="BA314" s="30">
        <f t="shared" si="295"/>
        <v>0</v>
      </c>
      <c r="BB314" s="30">
        <f t="shared" si="296"/>
        <v>0</v>
      </c>
      <c r="BC314" s="30">
        <f t="shared" si="297"/>
        <v>0</v>
      </c>
      <c r="BD314" s="30">
        <f t="shared" si="298"/>
        <v>0</v>
      </c>
      <c r="BE314" s="30">
        <f t="shared" si="299"/>
        <v>0</v>
      </c>
      <c r="IQ314"/>
      <c r="IR314"/>
      <c r="IS314"/>
      <c r="IT314"/>
      <c r="IU314"/>
      <c r="IV314"/>
    </row>
    <row r="315" spans="1:256" s="30" customFormat="1" ht="12.75">
      <c r="A315" s="30">
        <v>295</v>
      </c>
      <c r="B315" s="31" t="s">
        <v>382</v>
      </c>
      <c r="C315" s="32">
        <v>1.78</v>
      </c>
      <c r="D315" s="33"/>
      <c r="E315" s="33"/>
      <c r="F315" s="33"/>
      <c r="G315" s="33"/>
      <c r="H315" s="33">
        <v>0.24</v>
      </c>
      <c r="I315" s="33"/>
      <c r="J315" s="33"/>
      <c r="K315" s="33">
        <v>4.7</v>
      </c>
      <c r="L315" s="34"/>
      <c r="M315" s="34">
        <v>0.2</v>
      </c>
      <c r="N315" s="33">
        <v>0.30000000000000004</v>
      </c>
      <c r="O315" s="33">
        <v>0.17</v>
      </c>
      <c r="P315" s="33">
        <v>0.29</v>
      </c>
      <c r="Q315" s="33">
        <v>0.25</v>
      </c>
      <c r="R315" s="33"/>
      <c r="S315" s="33">
        <v>3.7</v>
      </c>
      <c r="T315" s="33">
        <v>0.01</v>
      </c>
      <c r="U315" s="33"/>
      <c r="V315" s="30">
        <f aca="true" t="shared" si="300" ref="V315:V335">SUM(C315:U315)</f>
        <v>11.64</v>
      </c>
      <c r="W315" s="33">
        <v>2.81</v>
      </c>
      <c r="X315" s="37">
        <f aca="true" t="shared" si="301" ref="X315:X335">V315+W315</f>
        <v>14.450000000000001</v>
      </c>
      <c r="Y315" s="38">
        <f aca="true" t="shared" si="302" ref="Y315:Y335">Z315-V315</f>
        <v>3.7299999999999986</v>
      </c>
      <c r="Z315" s="39">
        <v>15.37</v>
      </c>
      <c r="AA315" s="40">
        <f aca="true" t="shared" si="303" ref="AA315:AA335">AB315*1.053</f>
        <v>14.468219999999999</v>
      </c>
      <c r="AB315" s="32">
        <v>13.74</v>
      </c>
      <c r="AC315" s="37">
        <f aca="true" t="shared" si="304" ref="AC315:AC335">((X315/AB315)-1)*100</f>
        <v>5.1673944687045115</v>
      </c>
      <c r="AD315" s="41">
        <f>Z315/AA315</f>
        <v>1.062328330644682</v>
      </c>
      <c r="AE315" s="40">
        <f aca="true" t="shared" si="305" ref="AE315:AE335">AD315-V315</f>
        <v>-10.577671669355318</v>
      </c>
      <c r="AF315" s="40">
        <f aca="true" t="shared" si="306" ref="AF315:AF335">AE315/W315*100-100</f>
        <v>-476.4295967742106</v>
      </c>
      <c r="AG315" s="30">
        <v>535.6</v>
      </c>
      <c r="AJ315" s="30">
        <f t="shared" si="278"/>
        <v>953.368</v>
      </c>
      <c r="AK315" s="30">
        <f t="shared" si="279"/>
        <v>0</v>
      </c>
      <c r="AL315" s="30">
        <f t="shared" si="280"/>
        <v>0</v>
      </c>
      <c r="AM315" s="30">
        <f t="shared" si="281"/>
        <v>0</v>
      </c>
      <c r="AN315" s="30">
        <f t="shared" si="282"/>
        <v>0</v>
      </c>
      <c r="AO315" s="30">
        <f t="shared" si="283"/>
        <v>128.544</v>
      </c>
      <c r="AP315" s="30">
        <f t="shared" si="284"/>
        <v>0</v>
      </c>
      <c r="AQ315" s="30">
        <f t="shared" si="285"/>
        <v>0</v>
      </c>
      <c r="AR315" s="30">
        <f t="shared" si="286"/>
        <v>2517.32</v>
      </c>
      <c r="AS315" s="30">
        <f t="shared" si="287"/>
        <v>0</v>
      </c>
      <c r="AT315" s="30">
        <f t="shared" si="288"/>
        <v>107.12</v>
      </c>
      <c r="AU315" s="30">
        <f t="shared" si="289"/>
        <v>160.68000000000004</v>
      </c>
      <c r="AV315" s="30">
        <f t="shared" si="290"/>
        <v>91.052</v>
      </c>
      <c r="AW315" s="30">
        <f t="shared" si="291"/>
        <v>155.32399999999998</v>
      </c>
      <c r="AX315" s="30">
        <f t="shared" si="292"/>
        <v>133.9</v>
      </c>
      <c r="AY315" s="30">
        <f t="shared" si="293"/>
        <v>0</v>
      </c>
      <c r="AZ315" s="30">
        <f t="shared" si="294"/>
        <v>1981.7200000000003</v>
      </c>
      <c r="BA315" s="30">
        <f t="shared" si="295"/>
        <v>5.356000000000001</v>
      </c>
      <c r="BB315" s="30">
        <f t="shared" si="296"/>
        <v>0</v>
      </c>
      <c r="BC315" s="30">
        <f t="shared" si="297"/>
        <v>6234.384000000001</v>
      </c>
      <c r="BD315" s="30">
        <f t="shared" si="298"/>
        <v>1997.7879999999993</v>
      </c>
      <c r="BE315" s="30">
        <f t="shared" si="299"/>
        <v>8232.172</v>
      </c>
      <c r="IQ315"/>
      <c r="IR315"/>
      <c r="IS315"/>
      <c r="IT315"/>
      <c r="IU315"/>
      <c r="IV315"/>
    </row>
    <row r="316" spans="1:256" s="30" customFormat="1" ht="12.75">
      <c r="A316" s="30">
        <v>296</v>
      </c>
      <c r="B316" s="31" t="s">
        <v>383</v>
      </c>
      <c r="C316" s="32">
        <v>1.78</v>
      </c>
      <c r="D316" s="33"/>
      <c r="E316" s="33"/>
      <c r="F316" s="33"/>
      <c r="G316" s="33"/>
      <c r="H316" s="33">
        <v>0.07</v>
      </c>
      <c r="I316" s="33"/>
      <c r="J316" s="33"/>
      <c r="K316" s="33"/>
      <c r="L316" s="34"/>
      <c r="M316" s="34"/>
      <c r="N316" s="33">
        <v>0.30000000000000004</v>
      </c>
      <c r="O316" s="33">
        <v>0.17</v>
      </c>
      <c r="P316" s="33">
        <v>0.29</v>
      </c>
      <c r="Q316" s="33">
        <v>0.25</v>
      </c>
      <c r="R316" s="33"/>
      <c r="S316" s="33">
        <v>3.7</v>
      </c>
      <c r="T316" s="33">
        <v>0.01</v>
      </c>
      <c r="U316" s="33"/>
      <c r="V316" s="30">
        <f t="shared" si="300"/>
        <v>6.57</v>
      </c>
      <c r="W316" s="30">
        <v>3.77</v>
      </c>
      <c r="X316" s="37">
        <f t="shared" si="301"/>
        <v>10.34</v>
      </c>
      <c r="Y316" s="38">
        <f t="shared" si="302"/>
        <v>4.34</v>
      </c>
      <c r="Z316" s="40">
        <v>10.91</v>
      </c>
      <c r="AA316" s="40">
        <f t="shared" si="303"/>
        <v>10.26675</v>
      </c>
      <c r="AB316" s="32">
        <v>9.75</v>
      </c>
      <c r="AC316" s="37">
        <f t="shared" si="304"/>
        <v>6.0512820512820475</v>
      </c>
      <c r="AD316" s="41">
        <v>1.062</v>
      </c>
      <c r="AE316" s="40">
        <f t="shared" si="305"/>
        <v>-5.508</v>
      </c>
      <c r="AF316" s="40">
        <f t="shared" si="306"/>
        <v>-246.10079575596816</v>
      </c>
      <c r="AG316" s="30">
        <v>161.70000000000002</v>
      </c>
      <c r="AH316" s="30" t="s">
        <v>384</v>
      </c>
      <c r="AJ316" s="30">
        <f t="shared" si="278"/>
        <v>287.826</v>
      </c>
      <c r="AK316" s="30">
        <f t="shared" si="279"/>
        <v>0</v>
      </c>
      <c r="AL316" s="30">
        <f t="shared" si="280"/>
        <v>0</v>
      </c>
      <c r="AM316" s="30">
        <f t="shared" si="281"/>
        <v>0</v>
      </c>
      <c r="AN316" s="30">
        <f t="shared" si="282"/>
        <v>0</v>
      </c>
      <c r="AO316" s="30">
        <f t="shared" si="283"/>
        <v>11.319000000000003</v>
      </c>
      <c r="AP316" s="30">
        <f t="shared" si="284"/>
        <v>0</v>
      </c>
      <c r="AQ316" s="30">
        <f t="shared" si="285"/>
        <v>0</v>
      </c>
      <c r="AR316" s="30">
        <f t="shared" si="286"/>
        <v>0</v>
      </c>
      <c r="AS316" s="30">
        <f t="shared" si="287"/>
        <v>0</v>
      </c>
      <c r="AT316" s="30">
        <f t="shared" si="288"/>
        <v>0</v>
      </c>
      <c r="AU316" s="30">
        <f t="shared" si="289"/>
        <v>48.51000000000001</v>
      </c>
      <c r="AV316" s="30">
        <f t="shared" si="290"/>
        <v>27.489000000000004</v>
      </c>
      <c r="AW316" s="30">
        <f t="shared" si="291"/>
        <v>46.893</v>
      </c>
      <c r="AX316" s="30">
        <f t="shared" si="292"/>
        <v>40.425000000000004</v>
      </c>
      <c r="AY316" s="30">
        <f t="shared" si="293"/>
        <v>0</v>
      </c>
      <c r="AZ316" s="30">
        <f t="shared" si="294"/>
        <v>598.2900000000001</v>
      </c>
      <c r="BA316" s="30">
        <f t="shared" si="295"/>
        <v>1.6170000000000002</v>
      </c>
      <c r="BB316" s="30">
        <f t="shared" si="296"/>
        <v>0</v>
      </c>
      <c r="BC316" s="30">
        <f t="shared" si="297"/>
        <v>1062.3690000000001</v>
      </c>
      <c r="BD316" s="30">
        <f t="shared" si="298"/>
        <v>701.778</v>
      </c>
      <c r="BE316" s="30">
        <f t="shared" si="299"/>
        <v>1764.1470000000002</v>
      </c>
      <c r="IQ316"/>
      <c r="IR316"/>
      <c r="IS316"/>
      <c r="IT316"/>
      <c r="IU316"/>
      <c r="IV316"/>
    </row>
    <row r="317" spans="1:256" s="30" customFormat="1" ht="12.75">
      <c r="A317" s="30">
        <v>297</v>
      </c>
      <c r="B317" s="31" t="s">
        <v>385</v>
      </c>
      <c r="C317" s="32">
        <v>1.78</v>
      </c>
      <c r="D317" s="33"/>
      <c r="E317" s="33"/>
      <c r="F317" s="33"/>
      <c r="G317" s="33"/>
      <c r="H317" s="33">
        <v>0.07</v>
      </c>
      <c r="I317" s="33"/>
      <c r="J317" s="33"/>
      <c r="K317" s="33"/>
      <c r="L317" s="34"/>
      <c r="M317" s="34"/>
      <c r="N317" s="33">
        <v>0.30000000000000004</v>
      </c>
      <c r="O317" s="33">
        <v>0.17</v>
      </c>
      <c r="P317" s="33">
        <v>0.29</v>
      </c>
      <c r="Q317" s="33">
        <v>0.25</v>
      </c>
      <c r="R317" s="33"/>
      <c r="S317" s="33">
        <v>3.7</v>
      </c>
      <c r="T317" s="33">
        <v>0.01</v>
      </c>
      <c r="U317" s="33"/>
      <c r="V317" s="30">
        <f t="shared" si="300"/>
        <v>6.57</v>
      </c>
      <c r="W317" s="30">
        <v>3.77</v>
      </c>
      <c r="X317" s="37">
        <f t="shared" si="301"/>
        <v>10.34</v>
      </c>
      <c r="Y317" s="38">
        <f t="shared" si="302"/>
        <v>4.34</v>
      </c>
      <c r="Z317" s="39">
        <v>10.91</v>
      </c>
      <c r="AA317" s="40">
        <f t="shared" si="303"/>
        <v>10.26675</v>
      </c>
      <c r="AB317" s="32">
        <v>9.75</v>
      </c>
      <c r="AC317" s="37">
        <f t="shared" si="304"/>
        <v>6.0512820512820475</v>
      </c>
      <c r="AD317" s="41">
        <v>1.062</v>
      </c>
      <c r="AE317" s="40">
        <f t="shared" si="305"/>
        <v>-5.508</v>
      </c>
      <c r="AF317" s="40">
        <f t="shared" si="306"/>
        <v>-246.10079575596816</v>
      </c>
      <c r="AG317" s="30">
        <v>184</v>
      </c>
      <c r="AJ317" s="30">
        <f t="shared" si="278"/>
        <v>327.52</v>
      </c>
      <c r="AK317" s="30">
        <f t="shared" si="279"/>
        <v>0</v>
      </c>
      <c r="AL317" s="30">
        <f t="shared" si="280"/>
        <v>0</v>
      </c>
      <c r="AM317" s="30">
        <f t="shared" si="281"/>
        <v>0</v>
      </c>
      <c r="AN317" s="30">
        <f t="shared" si="282"/>
        <v>0</v>
      </c>
      <c r="AO317" s="30">
        <f t="shared" si="283"/>
        <v>12.88</v>
      </c>
      <c r="AP317" s="30">
        <f t="shared" si="284"/>
        <v>0</v>
      </c>
      <c r="AQ317" s="30">
        <f t="shared" si="285"/>
        <v>0</v>
      </c>
      <c r="AR317" s="30">
        <f t="shared" si="286"/>
        <v>0</v>
      </c>
      <c r="AS317" s="30">
        <f t="shared" si="287"/>
        <v>0</v>
      </c>
      <c r="AT317" s="30">
        <f t="shared" si="288"/>
        <v>0</v>
      </c>
      <c r="AU317" s="30">
        <f t="shared" si="289"/>
        <v>55.20000000000001</v>
      </c>
      <c r="AV317" s="30">
        <f t="shared" si="290"/>
        <v>31.28</v>
      </c>
      <c r="AW317" s="30">
        <f t="shared" si="291"/>
        <v>53.36</v>
      </c>
      <c r="AX317" s="30">
        <f t="shared" si="292"/>
        <v>46</v>
      </c>
      <c r="AY317" s="30">
        <f t="shared" si="293"/>
        <v>0</v>
      </c>
      <c r="AZ317" s="30">
        <f t="shared" si="294"/>
        <v>680.8000000000001</v>
      </c>
      <c r="BA317" s="30">
        <f t="shared" si="295"/>
        <v>1.84</v>
      </c>
      <c r="BB317" s="30">
        <f t="shared" si="296"/>
        <v>0</v>
      </c>
      <c r="BC317" s="30">
        <f t="shared" si="297"/>
        <v>1208.88</v>
      </c>
      <c r="BD317" s="30">
        <f t="shared" si="298"/>
        <v>798.56</v>
      </c>
      <c r="BE317" s="30">
        <f t="shared" si="299"/>
        <v>2007.44</v>
      </c>
      <c r="IQ317"/>
      <c r="IR317"/>
      <c r="IS317"/>
      <c r="IT317"/>
      <c r="IU317"/>
      <c r="IV317"/>
    </row>
    <row r="318" spans="1:256" s="30" customFormat="1" ht="12.75">
      <c r="A318" s="30">
        <v>298</v>
      </c>
      <c r="B318" s="31" t="s">
        <v>386</v>
      </c>
      <c r="C318" s="32">
        <v>1.78</v>
      </c>
      <c r="D318" s="33"/>
      <c r="E318" s="33"/>
      <c r="F318" s="33"/>
      <c r="G318" s="33"/>
      <c r="H318" s="33">
        <v>0.07</v>
      </c>
      <c r="I318" s="33"/>
      <c r="J318" s="33"/>
      <c r="K318" s="33"/>
      <c r="L318" s="34"/>
      <c r="M318" s="34"/>
      <c r="N318" s="33">
        <v>0.30000000000000004</v>
      </c>
      <c r="O318" s="33">
        <v>0.17</v>
      </c>
      <c r="P318" s="33">
        <v>0.29</v>
      </c>
      <c r="Q318" s="33">
        <v>0.25</v>
      </c>
      <c r="R318" s="33"/>
      <c r="S318" s="33">
        <v>3.7</v>
      </c>
      <c r="T318" s="33">
        <v>0.01</v>
      </c>
      <c r="U318" s="33"/>
      <c r="V318" s="30">
        <f t="shared" si="300"/>
        <v>6.57</v>
      </c>
      <c r="W318" s="30">
        <v>3.94</v>
      </c>
      <c r="X318" s="37">
        <f t="shared" si="301"/>
        <v>10.51</v>
      </c>
      <c r="Y318" s="38">
        <f t="shared" si="302"/>
        <v>4.34</v>
      </c>
      <c r="Z318" s="39">
        <v>10.91</v>
      </c>
      <c r="AA318" s="40">
        <f t="shared" si="303"/>
        <v>10.26675</v>
      </c>
      <c r="AB318" s="32">
        <v>9.75</v>
      </c>
      <c r="AC318" s="37">
        <f t="shared" si="304"/>
        <v>7.794871794871794</v>
      </c>
      <c r="AD318" s="41">
        <v>1.062</v>
      </c>
      <c r="AE318" s="40">
        <f t="shared" si="305"/>
        <v>-5.508</v>
      </c>
      <c r="AF318" s="40">
        <f t="shared" si="306"/>
        <v>-239.7969543147208</v>
      </c>
      <c r="AG318" s="30">
        <v>250.3</v>
      </c>
      <c r="AJ318" s="30">
        <f t="shared" si="278"/>
        <v>445.53400000000005</v>
      </c>
      <c r="AK318" s="30">
        <f t="shared" si="279"/>
        <v>0</v>
      </c>
      <c r="AL318" s="30">
        <f t="shared" si="280"/>
        <v>0</v>
      </c>
      <c r="AM318" s="30">
        <f t="shared" si="281"/>
        <v>0</v>
      </c>
      <c r="AN318" s="30">
        <f t="shared" si="282"/>
        <v>0</v>
      </c>
      <c r="AO318" s="30">
        <f t="shared" si="283"/>
        <v>17.521</v>
      </c>
      <c r="AP318" s="30">
        <f t="shared" si="284"/>
        <v>0</v>
      </c>
      <c r="AQ318" s="30">
        <f t="shared" si="285"/>
        <v>0</v>
      </c>
      <c r="AR318" s="30">
        <f t="shared" si="286"/>
        <v>0</v>
      </c>
      <c r="AS318" s="30">
        <f t="shared" si="287"/>
        <v>0</v>
      </c>
      <c r="AT318" s="30">
        <f t="shared" si="288"/>
        <v>0</v>
      </c>
      <c r="AU318" s="30">
        <f t="shared" si="289"/>
        <v>75.09000000000002</v>
      </c>
      <c r="AV318" s="30">
        <f t="shared" si="290"/>
        <v>42.551</v>
      </c>
      <c r="AW318" s="30">
        <f t="shared" si="291"/>
        <v>72.587</v>
      </c>
      <c r="AX318" s="30">
        <f t="shared" si="292"/>
        <v>62.575</v>
      </c>
      <c r="AY318" s="30">
        <f t="shared" si="293"/>
        <v>0</v>
      </c>
      <c r="AZ318" s="30">
        <f t="shared" si="294"/>
        <v>926.1100000000001</v>
      </c>
      <c r="BA318" s="30">
        <f t="shared" si="295"/>
        <v>2.503</v>
      </c>
      <c r="BB318" s="30">
        <f t="shared" si="296"/>
        <v>0</v>
      </c>
      <c r="BC318" s="30">
        <f t="shared" si="297"/>
        <v>1644.4710000000002</v>
      </c>
      <c r="BD318" s="30">
        <f t="shared" si="298"/>
        <v>1086.302</v>
      </c>
      <c r="BE318" s="30">
        <f t="shared" si="299"/>
        <v>2730.773</v>
      </c>
      <c r="IQ318"/>
      <c r="IR318"/>
      <c r="IS318"/>
      <c r="IT318"/>
      <c r="IU318"/>
      <c r="IV318"/>
    </row>
    <row r="319" spans="1:256" s="30" customFormat="1" ht="12.75">
      <c r="A319" s="30">
        <v>299</v>
      </c>
      <c r="B319" s="31" t="s">
        <v>387</v>
      </c>
      <c r="C319" s="32">
        <v>1.78</v>
      </c>
      <c r="D319" s="33"/>
      <c r="E319" s="33"/>
      <c r="F319" s="33"/>
      <c r="G319" s="33"/>
      <c r="H319" s="33">
        <v>0.07</v>
      </c>
      <c r="I319" s="33"/>
      <c r="J319" s="33"/>
      <c r="K319" s="33"/>
      <c r="L319" s="34"/>
      <c r="M319" s="34"/>
      <c r="N319" s="33">
        <v>0.30000000000000004</v>
      </c>
      <c r="O319" s="33">
        <v>0.17</v>
      </c>
      <c r="P319" s="33">
        <v>0.29</v>
      </c>
      <c r="Q319" s="33">
        <v>0.25</v>
      </c>
      <c r="R319" s="33"/>
      <c r="S319" s="33">
        <v>3.7</v>
      </c>
      <c r="T319" s="33">
        <v>0.01</v>
      </c>
      <c r="U319" s="33"/>
      <c r="V319" s="30">
        <f t="shared" si="300"/>
        <v>6.57</v>
      </c>
      <c r="W319" s="30">
        <v>3.77</v>
      </c>
      <c r="X319" s="37">
        <f t="shared" si="301"/>
        <v>10.34</v>
      </c>
      <c r="Y319" s="38">
        <f t="shared" si="302"/>
        <v>4.34</v>
      </c>
      <c r="Z319" s="40">
        <v>10.91</v>
      </c>
      <c r="AA319" s="40">
        <f t="shared" si="303"/>
        <v>10.26675</v>
      </c>
      <c r="AB319" s="32">
        <v>9.75</v>
      </c>
      <c r="AC319" s="37">
        <f t="shared" si="304"/>
        <v>6.0512820512820475</v>
      </c>
      <c r="AD319" s="41">
        <v>1.062</v>
      </c>
      <c r="AE319" s="40">
        <f t="shared" si="305"/>
        <v>-5.508</v>
      </c>
      <c r="AF319" s="40">
        <f t="shared" si="306"/>
        <v>-246.10079575596816</v>
      </c>
      <c r="AG319" s="30">
        <v>115.6</v>
      </c>
      <c r="AH319" s="30" t="s">
        <v>388</v>
      </c>
      <c r="AJ319" s="30">
        <f t="shared" si="278"/>
        <v>205.768</v>
      </c>
      <c r="AK319" s="30">
        <f t="shared" si="279"/>
        <v>0</v>
      </c>
      <c r="AL319" s="30">
        <f t="shared" si="280"/>
        <v>0</v>
      </c>
      <c r="AM319" s="30">
        <f t="shared" si="281"/>
        <v>0</v>
      </c>
      <c r="AN319" s="30">
        <f t="shared" si="282"/>
        <v>0</v>
      </c>
      <c r="AO319" s="30">
        <f t="shared" si="283"/>
        <v>8.092</v>
      </c>
      <c r="AP319" s="30">
        <f t="shared" si="284"/>
        <v>0</v>
      </c>
      <c r="AQ319" s="30">
        <f t="shared" si="285"/>
        <v>0</v>
      </c>
      <c r="AR319" s="30">
        <f t="shared" si="286"/>
        <v>0</v>
      </c>
      <c r="AS319" s="30">
        <f t="shared" si="287"/>
        <v>0</v>
      </c>
      <c r="AT319" s="30">
        <f t="shared" si="288"/>
        <v>0</v>
      </c>
      <c r="AU319" s="30">
        <f t="shared" si="289"/>
        <v>34.68000000000001</v>
      </c>
      <c r="AV319" s="30">
        <f t="shared" si="290"/>
        <v>19.652</v>
      </c>
      <c r="AW319" s="30">
        <f t="shared" si="291"/>
        <v>33.523999999999994</v>
      </c>
      <c r="AX319" s="30">
        <f t="shared" si="292"/>
        <v>28.9</v>
      </c>
      <c r="AY319" s="30">
        <f t="shared" si="293"/>
        <v>0</v>
      </c>
      <c r="AZ319" s="30">
        <f t="shared" si="294"/>
        <v>427.72</v>
      </c>
      <c r="BA319" s="30">
        <f t="shared" si="295"/>
        <v>1.156</v>
      </c>
      <c r="BB319" s="30">
        <f t="shared" si="296"/>
        <v>0</v>
      </c>
      <c r="BC319" s="30">
        <f t="shared" si="297"/>
        <v>759.492</v>
      </c>
      <c r="BD319" s="30">
        <f t="shared" si="298"/>
        <v>501.70399999999995</v>
      </c>
      <c r="BE319" s="30">
        <f t="shared" si="299"/>
        <v>1261.196</v>
      </c>
      <c r="IQ319"/>
      <c r="IR319"/>
      <c r="IS319"/>
      <c r="IT319"/>
      <c r="IU319"/>
      <c r="IV319"/>
    </row>
    <row r="320" spans="1:256" s="30" customFormat="1" ht="12.75">
      <c r="A320" s="30">
        <v>300</v>
      </c>
      <c r="B320" s="31" t="s">
        <v>389</v>
      </c>
      <c r="C320" s="32">
        <v>1.78</v>
      </c>
      <c r="D320" s="33"/>
      <c r="E320" s="33"/>
      <c r="F320" s="33"/>
      <c r="G320" s="33"/>
      <c r="H320" s="33">
        <v>0.07</v>
      </c>
      <c r="I320" s="33"/>
      <c r="J320" s="33"/>
      <c r="K320" s="33"/>
      <c r="L320" s="34"/>
      <c r="M320" s="34"/>
      <c r="N320" s="33">
        <v>0.30000000000000004</v>
      </c>
      <c r="O320" s="33">
        <v>0.17</v>
      </c>
      <c r="P320" s="33">
        <v>0.29</v>
      </c>
      <c r="Q320" s="33">
        <v>0.25</v>
      </c>
      <c r="R320" s="33"/>
      <c r="S320" s="33">
        <v>3.7</v>
      </c>
      <c r="T320" s="33">
        <v>0.01</v>
      </c>
      <c r="U320" s="33"/>
      <c r="V320" s="30">
        <f t="shared" si="300"/>
        <v>6.57</v>
      </c>
      <c r="W320" s="30">
        <v>3.77</v>
      </c>
      <c r="X320" s="37">
        <f t="shared" si="301"/>
        <v>10.34</v>
      </c>
      <c r="Y320" s="38">
        <f t="shared" si="302"/>
        <v>4.34</v>
      </c>
      <c r="Z320" s="40">
        <v>10.91</v>
      </c>
      <c r="AA320" s="40">
        <f t="shared" si="303"/>
        <v>10.26675</v>
      </c>
      <c r="AB320" s="32">
        <v>9.75</v>
      </c>
      <c r="AC320" s="37">
        <f t="shared" si="304"/>
        <v>6.0512820512820475</v>
      </c>
      <c r="AD320" s="41">
        <v>1.062</v>
      </c>
      <c r="AE320" s="40">
        <f t="shared" si="305"/>
        <v>-5.508</v>
      </c>
      <c r="AF320" s="40">
        <f t="shared" si="306"/>
        <v>-246.10079575596816</v>
      </c>
      <c r="AG320" s="30">
        <v>192.2</v>
      </c>
      <c r="AH320" s="30" t="s">
        <v>139</v>
      </c>
      <c r="AJ320" s="30">
        <f t="shared" si="278"/>
        <v>342.116</v>
      </c>
      <c r="AK320" s="30">
        <f t="shared" si="279"/>
        <v>0</v>
      </c>
      <c r="AL320" s="30">
        <f t="shared" si="280"/>
        <v>0</v>
      </c>
      <c r="AM320" s="30">
        <f t="shared" si="281"/>
        <v>0</v>
      </c>
      <c r="AN320" s="30">
        <f t="shared" si="282"/>
        <v>0</v>
      </c>
      <c r="AO320" s="30">
        <f t="shared" si="283"/>
        <v>13.454</v>
      </c>
      <c r="AP320" s="30">
        <f t="shared" si="284"/>
        <v>0</v>
      </c>
      <c r="AQ320" s="30">
        <f t="shared" si="285"/>
        <v>0</v>
      </c>
      <c r="AR320" s="30">
        <f t="shared" si="286"/>
        <v>0</v>
      </c>
      <c r="AS320" s="30">
        <f t="shared" si="287"/>
        <v>0</v>
      </c>
      <c r="AT320" s="30">
        <f t="shared" si="288"/>
        <v>0</v>
      </c>
      <c r="AU320" s="30">
        <f t="shared" si="289"/>
        <v>57.660000000000004</v>
      </c>
      <c r="AV320" s="30">
        <f t="shared" si="290"/>
        <v>32.674</v>
      </c>
      <c r="AW320" s="30">
        <f t="shared" si="291"/>
        <v>55.73799999999999</v>
      </c>
      <c r="AX320" s="30">
        <f t="shared" si="292"/>
        <v>48.05</v>
      </c>
      <c r="AY320" s="30">
        <f t="shared" si="293"/>
        <v>0</v>
      </c>
      <c r="AZ320" s="30">
        <f t="shared" si="294"/>
        <v>711.14</v>
      </c>
      <c r="BA320" s="30">
        <f t="shared" si="295"/>
        <v>1.922</v>
      </c>
      <c r="BB320" s="30">
        <f t="shared" si="296"/>
        <v>0</v>
      </c>
      <c r="BC320" s="30">
        <f t="shared" si="297"/>
        <v>1262.754</v>
      </c>
      <c r="BD320" s="30">
        <f t="shared" si="298"/>
        <v>834.1479999999999</v>
      </c>
      <c r="BE320" s="30">
        <f t="shared" si="299"/>
        <v>2096.902</v>
      </c>
      <c r="IQ320"/>
      <c r="IR320"/>
      <c r="IS320"/>
      <c r="IT320"/>
      <c r="IU320"/>
      <c r="IV320"/>
    </row>
    <row r="321" spans="1:256" s="30" customFormat="1" ht="12.75">
      <c r="A321" s="30">
        <v>301</v>
      </c>
      <c r="B321" s="31" t="s">
        <v>390</v>
      </c>
      <c r="C321" s="32">
        <v>1.78</v>
      </c>
      <c r="D321" s="33"/>
      <c r="E321" s="33"/>
      <c r="F321" s="33"/>
      <c r="G321" s="33"/>
      <c r="H321" s="33">
        <v>0.07</v>
      </c>
      <c r="I321" s="33"/>
      <c r="J321" s="33"/>
      <c r="K321" s="33"/>
      <c r="L321" s="34"/>
      <c r="M321" s="34"/>
      <c r="N321" s="33">
        <v>0.30000000000000004</v>
      </c>
      <c r="O321" s="33">
        <v>0.17</v>
      </c>
      <c r="P321" s="33">
        <v>0.29</v>
      </c>
      <c r="Q321" s="33">
        <v>0.25</v>
      </c>
      <c r="R321" s="33"/>
      <c r="S321" s="33">
        <v>3.7</v>
      </c>
      <c r="T321" s="33">
        <v>0.01</v>
      </c>
      <c r="U321" s="33"/>
      <c r="V321" s="30">
        <f t="shared" si="300"/>
        <v>6.57</v>
      </c>
      <c r="W321" s="30">
        <v>3.77</v>
      </c>
      <c r="X321" s="37">
        <f t="shared" si="301"/>
        <v>10.34</v>
      </c>
      <c r="Y321" s="38">
        <f t="shared" si="302"/>
        <v>4.34</v>
      </c>
      <c r="Z321" s="39">
        <v>10.91</v>
      </c>
      <c r="AA321" s="40">
        <f t="shared" si="303"/>
        <v>10.26675</v>
      </c>
      <c r="AB321" s="32">
        <v>9.75</v>
      </c>
      <c r="AC321" s="37">
        <f t="shared" si="304"/>
        <v>6.0512820512820475</v>
      </c>
      <c r="AD321" s="41">
        <v>1.062</v>
      </c>
      <c r="AE321" s="40">
        <f t="shared" si="305"/>
        <v>-5.508</v>
      </c>
      <c r="AF321" s="40">
        <f t="shared" si="306"/>
        <v>-246.10079575596816</v>
      </c>
      <c r="AG321" s="30">
        <v>177.1</v>
      </c>
      <c r="AJ321" s="30">
        <f t="shared" si="278"/>
        <v>315.238</v>
      </c>
      <c r="AK321" s="30">
        <f t="shared" si="279"/>
        <v>0</v>
      </c>
      <c r="AL321" s="30">
        <f t="shared" si="280"/>
        <v>0</v>
      </c>
      <c r="AM321" s="30">
        <f t="shared" si="281"/>
        <v>0</v>
      </c>
      <c r="AN321" s="30">
        <f t="shared" si="282"/>
        <v>0</v>
      </c>
      <c r="AO321" s="30">
        <f t="shared" si="283"/>
        <v>12.397</v>
      </c>
      <c r="AP321" s="30">
        <f t="shared" si="284"/>
        <v>0</v>
      </c>
      <c r="AQ321" s="30">
        <f t="shared" si="285"/>
        <v>0</v>
      </c>
      <c r="AR321" s="30">
        <f t="shared" si="286"/>
        <v>0</v>
      </c>
      <c r="AS321" s="30">
        <f t="shared" si="287"/>
        <v>0</v>
      </c>
      <c r="AT321" s="30">
        <f t="shared" si="288"/>
        <v>0</v>
      </c>
      <c r="AU321" s="30">
        <f t="shared" si="289"/>
        <v>53.13000000000001</v>
      </c>
      <c r="AV321" s="30">
        <f t="shared" si="290"/>
        <v>30.107000000000003</v>
      </c>
      <c r="AW321" s="30">
        <f t="shared" si="291"/>
        <v>51.358999999999995</v>
      </c>
      <c r="AX321" s="30">
        <f t="shared" si="292"/>
        <v>44.275</v>
      </c>
      <c r="AY321" s="30">
        <f t="shared" si="293"/>
        <v>0</v>
      </c>
      <c r="AZ321" s="30">
        <f t="shared" si="294"/>
        <v>655.27</v>
      </c>
      <c r="BA321" s="30">
        <f t="shared" si="295"/>
        <v>1.771</v>
      </c>
      <c r="BB321" s="30">
        <f t="shared" si="296"/>
        <v>0</v>
      </c>
      <c r="BC321" s="30">
        <f t="shared" si="297"/>
        <v>1163.547</v>
      </c>
      <c r="BD321" s="30">
        <f t="shared" si="298"/>
        <v>768.6139999999999</v>
      </c>
      <c r="BE321" s="30">
        <f t="shared" si="299"/>
        <v>1932.161</v>
      </c>
      <c r="IQ321"/>
      <c r="IR321"/>
      <c r="IS321"/>
      <c r="IT321"/>
      <c r="IU321"/>
      <c r="IV321"/>
    </row>
    <row r="322" spans="1:256" s="30" customFormat="1" ht="12.75">
      <c r="A322" s="30">
        <v>302</v>
      </c>
      <c r="B322" s="31" t="s">
        <v>391</v>
      </c>
      <c r="C322" s="32">
        <v>1.78</v>
      </c>
      <c r="D322" s="33"/>
      <c r="E322" s="33"/>
      <c r="F322" s="33"/>
      <c r="G322" s="33"/>
      <c r="H322" s="33">
        <v>0.07</v>
      </c>
      <c r="I322" s="33"/>
      <c r="J322" s="33"/>
      <c r="K322" s="33"/>
      <c r="L322" s="34"/>
      <c r="M322" s="34"/>
      <c r="N322" s="33">
        <v>0.30000000000000004</v>
      </c>
      <c r="O322" s="33">
        <v>0.17</v>
      </c>
      <c r="P322" s="33">
        <v>0.29</v>
      </c>
      <c r="Q322" s="33">
        <v>0.25</v>
      </c>
      <c r="R322" s="33"/>
      <c r="S322" s="33">
        <v>3.7</v>
      </c>
      <c r="T322" s="33">
        <v>0.01</v>
      </c>
      <c r="U322" s="33"/>
      <c r="V322" s="30">
        <f t="shared" si="300"/>
        <v>6.57</v>
      </c>
      <c r="W322" s="30">
        <v>3.77</v>
      </c>
      <c r="X322" s="37">
        <f t="shared" si="301"/>
        <v>10.34</v>
      </c>
      <c r="Y322" s="38">
        <f t="shared" si="302"/>
        <v>4.34</v>
      </c>
      <c r="Z322" s="39">
        <v>10.91</v>
      </c>
      <c r="AA322" s="40">
        <f t="shared" si="303"/>
        <v>10.26675</v>
      </c>
      <c r="AB322" s="32">
        <v>9.75</v>
      </c>
      <c r="AC322" s="37">
        <f t="shared" si="304"/>
        <v>6.0512820512820475</v>
      </c>
      <c r="AD322" s="41">
        <v>1.062</v>
      </c>
      <c r="AE322" s="40">
        <f t="shared" si="305"/>
        <v>-5.508</v>
      </c>
      <c r="AF322" s="40">
        <f t="shared" si="306"/>
        <v>-246.10079575596816</v>
      </c>
      <c r="AG322" s="30">
        <v>179.2</v>
      </c>
      <c r="AH322" s="30" t="s">
        <v>139</v>
      </c>
      <c r="AJ322" s="30">
        <f t="shared" si="278"/>
        <v>318.976</v>
      </c>
      <c r="AK322" s="30">
        <f t="shared" si="279"/>
        <v>0</v>
      </c>
      <c r="AL322" s="30">
        <f t="shared" si="280"/>
        <v>0</v>
      </c>
      <c r="AM322" s="30">
        <f t="shared" si="281"/>
        <v>0</v>
      </c>
      <c r="AN322" s="30">
        <f t="shared" si="282"/>
        <v>0</v>
      </c>
      <c r="AO322" s="30">
        <f t="shared" si="283"/>
        <v>12.544</v>
      </c>
      <c r="AP322" s="30">
        <f t="shared" si="284"/>
        <v>0</v>
      </c>
      <c r="AQ322" s="30">
        <f t="shared" si="285"/>
        <v>0</v>
      </c>
      <c r="AR322" s="30">
        <f t="shared" si="286"/>
        <v>0</v>
      </c>
      <c r="AS322" s="30">
        <f t="shared" si="287"/>
        <v>0</v>
      </c>
      <c r="AT322" s="30">
        <f t="shared" si="288"/>
        <v>0</v>
      </c>
      <c r="AU322" s="30">
        <f t="shared" si="289"/>
        <v>53.760000000000005</v>
      </c>
      <c r="AV322" s="30">
        <f t="shared" si="290"/>
        <v>30.464</v>
      </c>
      <c r="AW322" s="30">
        <f t="shared" si="291"/>
        <v>51.967999999999996</v>
      </c>
      <c r="AX322" s="30">
        <f t="shared" si="292"/>
        <v>44.8</v>
      </c>
      <c r="AY322" s="30">
        <f t="shared" si="293"/>
        <v>0</v>
      </c>
      <c r="AZ322" s="30">
        <f t="shared" si="294"/>
        <v>663.04</v>
      </c>
      <c r="BA322" s="30">
        <f t="shared" si="295"/>
        <v>1.7919999999999998</v>
      </c>
      <c r="BB322" s="30">
        <f t="shared" si="296"/>
        <v>0</v>
      </c>
      <c r="BC322" s="30">
        <f t="shared" si="297"/>
        <v>1177.344</v>
      </c>
      <c r="BD322" s="30">
        <f t="shared" si="298"/>
        <v>777.728</v>
      </c>
      <c r="BE322" s="30">
        <f t="shared" si="299"/>
        <v>1955.072</v>
      </c>
      <c r="IQ322"/>
      <c r="IR322"/>
      <c r="IS322"/>
      <c r="IT322"/>
      <c r="IU322"/>
      <c r="IV322"/>
    </row>
    <row r="323" spans="1:256" s="30" customFormat="1" ht="12.75">
      <c r="A323" s="30">
        <v>303</v>
      </c>
      <c r="B323" s="31" t="s">
        <v>392</v>
      </c>
      <c r="C323" s="32">
        <v>1.78</v>
      </c>
      <c r="D323" s="33"/>
      <c r="E323" s="33"/>
      <c r="F323" s="33"/>
      <c r="G323" s="33"/>
      <c r="H323" s="33">
        <v>0.07</v>
      </c>
      <c r="I323" s="33"/>
      <c r="J323" s="33"/>
      <c r="K323" s="33">
        <v>4.7</v>
      </c>
      <c r="L323" s="34"/>
      <c r="M323" s="34">
        <v>0.2</v>
      </c>
      <c r="N323" s="33">
        <v>0.30000000000000004</v>
      </c>
      <c r="O323" s="33">
        <v>0.17</v>
      </c>
      <c r="P323" s="33">
        <v>0.29</v>
      </c>
      <c r="Q323" s="33">
        <v>0.25</v>
      </c>
      <c r="R323" s="33"/>
      <c r="S323" s="33">
        <v>3.7</v>
      </c>
      <c r="T323" s="33">
        <v>0.01</v>
      </c>
      <c r="U323" s="33"/>
      <c r="V323" s="30">
        <f t="shared" si="300"/>
        <v>11.47</v>
      </c>
      <c r="W323" s="33">
        <v>2.98</v>
      </c>
      <c r="X323" s="37">
        <f t="shared" si="301"/>
        <v>14.450000000000001</v>
      </c>
      <c r="Y323" s="38">
        <f t="shared" si="302"/>
        <v>3.8999999999999986</v>
      </c>
      <c r="Z323" s="39">
        <v>15.37</v>
      </c>
      <c r="AA323" s="40">
        <f t="shared" si="303"/>
        <v>14.468219999999999</v>
      </c>
      <c r="AB323" s="32">
        <v>13.74</v>
      </c>
      <c r="AC323" s="37">
        <f t="shared" si="304"/>
        <v>5.1673944687045115</v>
      </c>
      <c r="AD323" s="41">
        <f aca="true" t="shared" si="307" ref="AD323:AD335">Z323/AA323</f>
        <v>1.062328330644682</v>
      </c>
      <c r="AE323" s="40">
        <f t="shared" si="305"/>
        <v>-10.407671669355318</v>
      </c>
      <c r="AF323" s="40">
        <f t="shared" si="306"/>
        <v>-449.2507271595744</v>
      </c>
      <c r="AG323" s="30">
        <v>77.8</v>
      </c>
      <c r="AJ323" s="30">
        <f t="shared" si="278"/>
        <v>138.484</v>
      </c>
      <c r="AK323" s="30">
        <f t="shared" si="279"/>
        <v>0</v>
      </c>
      <c r="AL323" s="30">
        <f t="shared" si="280"/>
        <v>0</v>
      </c>
      <c r="AM323" s="30">
        <f t="shared" si="281"/>
        <v>0</v>
      </c>
      <c r="AN323" s="30">
        <f t="shared" si="282"/>
        <v>0</v>
      </c>
      <c r="AO323" s="30">
        <f t="shared" si="283"/>
        <v>5.446000000000001</v>
      </c>
      <c r="AP323" s="30">
        <f t="shared" si="284"/>
        <v>0</v>
      </c>
      <c r="AQ323" s="30">
        <f t="shared" si="285"/>
        <v>0</v>
      </c>
      <c r="AR323" s="30">
        <f t="shared" si="286"/>
        <v>365.66</v>
      </c>
      <c r="AS323" s="30">
        <f t="shared" si="287"/>
        <v>0</v>
      </c>
      <c r="AT323" s="30">
        <f t="shared" si="288"/>
        <v>15.56</v>
      </c>
      <c r="AU323" s="30">
        <f t="shared" si="289"/>
        <v>23.340000000000003</v>
      </c>
      <c r="AV323" s="30">
        <f t="shared" si="290"/>
        <v>13.226</v>
      </c>
      <c r="AW323" s="30">
        <f t="shared" si="291"/>
        <v>22.561999999999998</v>
      </c>
      <c r="AX323" s="30">
        <f t="shared" si="292"/>
        <v>19.45</v>
      </c>
      <c r="AY323" s="30">
        <f t="shared" si="293"/>
        <v>0</v>
      </c>
      <c r="AZ323" s="30">
        <f t="shared" si="294"/>
        <v>287.86</v>
      </c>
      <c r="BA323" s="30">
        <f t="shared" si="295"/>
        <v>0.778</v>
      </c>
      <c r="BB323" s="30">
        <f t="shared" si="296"/>
        <v>0</v>
      </c>
      <c r="BC323" s="30">
        <f t="shared" si="297"/>
        <v>892.366</v>
      </c>
      <c r="BD323" s="30">
        <f t="shared" si="298"/>
        <v>303.4199999999999</v>
      </c>
      <c r="BE323" s="30">
        <f t="shared" si="299"/>
        <v>1195.7859999999998</v>
      </c>
      <c r="IQ323"/>
      <c r="IR323"/>
      <c r="IS323"/>
      <c r="IT323"/>
      <c r="IU323"/>
      <c r="IV323"/>
    </row>
    <row r="324" spans="1:256" s="30" customFormat="1" ht="12.75">
      <c r="A324" s="30">
        <v>304</v>
      </c>
      <c r="B324" s="31" t="s">
        <v>393</v>
      </c>
      <c r="C324" s="32">
        <v>1.78</v>
      </c>
      <c r="D324" s="33"/>
      <c r="E324" s="33"/>
      <c r="F324" s="33"/>
      <c r="G324" s="33"/>
      <c r="H324" s="33">
        <v>0.07</v>
      </c>
      <c r="I324" s="33"/>
      <c r="J324" s="33"/>
      <c r="K324" s="33">
        <v>4.7</v>
      </c>
      <c r="L324" s="34"/>
      <c r="M324" s="34">
        <v>0.2</v>
      </c>
      <c r="N324" s="33">
        <v>0.30000000000000004</v>
      </c>
      <c r="O324" s="33">
        <v>0.17</v>
      </c>
      <c r="P324" s="33">
        <v>0.29</v>
      </c>
      <c r="Q324" s="33">
        <v>0.25</v>
      </c>
      <c r="R324" s="33"/>
      <c r="S324" s="33">
        <v>3.7</v>
      </c>
      <c r="T324" s="33">
        <v>0.01</v>
      </c>
      <c r="U324" s="33"/>
      <c r="V324" s="30">
        <f t="shared" si="300"/>
        <v>11.47</v>
      </c>
      <c r="W324" s="33">
        <v>7.04</v>
      </c>
      <c r="X324" s="37">
        <f t="shared" si="301"/>
        <v>18.51</v>
      </c>
      <c r="Y324" s="38">
        <f t="shared" si="302"/>
        <v>8.429999999999998</v>
      </c>
      <c r="Z324" s="39">
        <v>19.9</v>
      </c>
      <c r="AA324" s="40">
        <f t="shared" si="303"/>
        <v>18.7434</v>
      </c>
      <c r="AB324" s="32">
        <v>17.8</v>
      </c>
      <c r="AC324" s="37">
        <f t="shared" si="304"/>
        <v>3.9887640449438155</v>
      </c>
      <c r="AD324" s="41">
        <f t="shared" si="307"/>
        <v>1.0617070542164173</v>
      </c>
      <c r="AE324" s="40">
        <f t="shared" si="305"/>
        <v>-10.408292945783582</v>
      </c>
      <c r="AF324" s="40">
        <f t="shared" si="306"/>
        <v>-247.8450702526077</v>
      </c>
      <c r="AG324" s="30">
        <v>238.4</v>
      </c>
      <c r="AJ324" s="30">
        <f t="shared" si="278"/>
        <v>424.35200000000003</v>
      </c>
      <c r="AK324" s="30">
        <f t="shared" si="279"/>
        <v>0</v>
      </c>
      <c r="AL324" s="30">
        <f t="shared" si="280"/>
        <v>0</v>
      </c>
      <c r="AM324" s="30">
        <f t="shared" si="281"/>
        <v>0</v>
      </c>
      <c r="AN324" s="30">
        <f t="shared" si="282"/>
        <v>0</v>
      </c>
      <c r="AO324" s="30">
        <f t="shared" si="283"/>
        <v>16.688000000000002</v>
      </c>
      <c r="AP324" s="30">
        <f t="shared" si="284"/>
        <v>0</v>
      </c>
      <c r="AQ324" s="30">
        <f t="shared" si="285"/>
        <v>0</v>
      </c>
      <c r="AR324" s="30">
        <f t="shared" si="286"/>
        <v>1120.48</v>
      </c>
      <c r="AS324" s="30">
        <f t="shared" si="287"/>
        <v>0</v>
      </c>
      <c r="AT324" s="30">
        <f t="shared" si="288"/>
        <v>47.68000000000001</v>
      </c>
      <c r="AU324" s="30">
        <f t="shared" si="289"/>
        <v>71.52000000000001</v>
      </c>
      <c r="AV324" s="30">
        <f t="shared" si="290"/>
        <v>40.528000000000006</v>
      </c>
      <c r="AW324" s="30">
        <f t="shared" si="291"/>
        <v>69.136</v>
      </c>
      <c r="AX324" s="30">
        <f t="shared" si="292"/>
        <v>59.6</v>
      </c>
      <c r="AY324" s="30">
        <f t="shared" si="293"/>
        <v>0</v>
      </c>
      <c r="AZ324" s="30">
        <f t="shared" si="294"/>
        <v>882.08</v>
      </c>
      <c r="BA324" s="30">
        <f t="shared" si="295"/>
        <v>2.384</v>
      </c>
      <c r="BB324" s="30">
        <f t="shared" si="296"/>
        <v>0</v>
      </c>
      <c r="BC324" s="30">
        <f t="shared" si="297"/>
        <v>2734.4480000000003</v>
      </c>
      <c r="BD324" s="30">
        <f t="shared" si="298"/>
        <v>2009.7119999999995</v>
      </c>
      <c r="BE324" s="30">
        <f t="shared" si="299"/>
        <v>4744.16</v>
      </c>
      <c r="IQ324"/>
      <c r="IR324"/>
      <c r="IS324"/>
      <c r="IT324"/>
      <c r="IU324"/>
      <c r="IV324"/>
    </row>
    <row r="325" spans="1:256" s="30" customFormat="1" ht="12.75">
      <c r="A325" s="30">
        <v>305</v>
      </c>
      <c r="B325" s="31" t="s">
        <v>394</v>
      </c>
      <c r="C325" s="32">
        <v>1.78</v>
      </c>
      <c r="D325" s="33"/>
      <c r="E325" s="33"/>
      <c r="F325" s="33"/>
      <c r="G325" s="33"/>
      <c r="H325" s="33">
        <v>0.07</v>
      </c>
      <c r="I325" s="33"/>
      <c r="J325" s="33"/>
      <c r="K325" s="33">
        <v>4.7</v>
      </c>
      <c r="L325" s="34"/>
      <c r="M325" s="34">
        <v>0.2</v>
      </c>
      <c r="N325" s="33">
        <v>0.30000000000000004</v>
      </c>
      <c r="O325" s="33">
        <v>0.17</v>
      </c>
      <c r="P325" s="33">
        <v>0.29</v>
      </c>
      <c r="Q325" s="33">
        <v>0.25</v>
      </c>
      <c r="R325" s="33"/>
      <c r="S325" s="33">
        <v>3.7</v>
      </c>
      <c r="T325" s="33">
        <v>0.01</v>
      </c>
      <c r="U325" s="33"/>
      <c r="V325" s="30">
        <f t="shared" si="300"/>
        <v>11.47</v>
      </c>
      <c r="W325" s="33">
        <v>2.84</v>
      </c>
      <c r="X325" s="37">
        <f t="shared" si="301"/>
        <v>14.31</v>
      </c>
      <c r="Y325" s="38">
        <f t="shared" si="302"/>
        <v>3.74</v>
      </c>
      <c r="Z325" s="55">
        <v>15.21</v>
      </c>
      <c r="AA325" s="40">
        <f t="shared" si="303"/>
        <v>14.320799999999998</v>
      </c>
      <c r="AB325" s="32">
        <v>13.6</v>
      </c>
      <c r="AC325" s="37">
        <f t="shared" si="304"/>
        <v>5.220588235294121</v>
      </c>
      <c r="AD325" s="41">
        <f t="shared" si="307"/>
        <v>1.062091503267974</v>
      </c>
      <c r="AE325" s="40">
        <f t="shared" si="305"/>
        <v>-10.407908496732027</v>
      </c>
      <c r="AF325" s="40">
        <f t="shared" si="306"/>
        <v>-466.47565129338125</v>
      </c>
      <c r="AG325" s="30">
        <v>213</v>
      </c>
      <c r="AH325" s="30" t="s">
        <v>139</v>
      </c>
      <c r="AJ325" s="30">
        <f t="shared" si="278"/>
        <v>379.14</v>
      </c>
      <c r="AK325" s="30">
        <f t="shared" si="279"/>
        <v>0</v>
      </c>
      <c r="AL325" s="30">
        <f t="shared" si="280"/>
        <v>0</v>
      </c>
      <c r="AM325" s="30">
        <f t="shared" si="281"/>
        <v>0</v>
      </c>
      <c r="AN325" s="30">
        <f t="shared" si="282"/>
        <v>0</v>
      </c>
      <c r="AO325" s="30">
        <f t="shared" si="283"/>
        <v>14.910000000000002</v>
      </c>
      <c r="AP325" s="30">
        <f t="shared" si="284"/>
        <v>0</v>
      </c>
      <c r="AQ325" s="30">
        <f t="shared" si="285"/>
        <v>0</v>
      </c>
      <c r="AR325" s="30">
        <f t="shared" si="286"/>
        <v>1001.1</v>
      </c>
      <c r="AS325" s="30">
        <f t="shared" si="287"/>
        <v>0</v>
      </c>
      <c r="AT325" s="30">
        <f t="shared" si="288"/>
        <v>42.6</v>
      </c>
      <c r="AU325" s="30">
        <f t="shared" si="289"/>
        <v>63.90000000000001</v>
      </c>
      <c r="AV325" s="30">
        <f t="shared" si="290"/>
        <v>36.21</v>
      </c>
      <c r="AW325" s="30">
        <f t="shared" si="291"/>
        <v>61.769999999999996</v>
      </c>
      <c r="AX325" s="30">
        <f t="shared" si="292"/>
        <v>53.25</v>
      </c>
      <c r="AY325" s="30">
        <f t="shared" si="293"/>
        <v>0</v>
      </c>
      <c r="AZ325" s="30">
        <f t="shared" si="294"/>
        <v>788.1</v>
      </c>
      <c r="BA325" s="30">
        <f t="shared" si="295"/>
        <v>2.13</v>
      </c>
      <c r="BB325" s="30">
        <f t="shared" si="296"/>
        <v>0</v>
      </c>
      <c r="BC325" s="30">
        <f t="shared" si="297"/>
        <v>2443.11</v>
      </c>
      <c r="BD325" s="30">
        <f t="shared" si="298"/>
        <v>796.62</v>
      </c>
      <c r="BE325" s="30">
        <f t="shared" si="299"/>
        <v>3239.73</v>
      </c>
      <c r="IQ325"/>
      <c r="IR325"/>
      <c r="IS325"/>
      <c r="IT325"/>
      <c r="IU325"/>
      <c r="IV325"/>
    </row>
    <row r="326" spans="1:256" s="30" customFormat="1" ht="12.75">
      <c r="A326" s="30">
        <v>306</v>
      </c>
      <c r="B326" s="31" t="s">
        <v>395</v>
      </c>
      <c r="C326" s="32">
        <v>1.78</v>
      </c>
      <c r="D326" s="33"/>
      <c r="E326" s="33"/>
      <c r="F326" s="33"/>
      <c r="G326" s="33"/>
      <c r="H326" s="33">
        <v>0.07</v>
      </c>
      <c r="I326" s="33"/>
      <c r="J326" s="33"/>
      <c r="K326" s="33">
        <v>4.7</v>
      </c>
      <c r="L326" s="34"/>
      <c r="M326" s="34">
        <v>0.2</v>
      </c>
      <c r="N326" s="33">
        <v>0.30000000000000004</v>
      </c>
      <c r="O326" s="33">
        <v>0.17</v>
      </c>
      <c r="P326" s="33">
        <v>0.29</v>
      </c>
      <c r="Q326" s="33">
        <v>0.25</v>
      </c>
      <c r="R326" s="33"/>
      <c r="S326" s="33">
        <v>3.7</v>
      </c>
      <c r="T326" s="33">
        <v>0.01</v>
      </c>
      <c r="U326" s="33"/>
      <c r="V326" s="30">
        <f t="shared" si="300"/>
        <v>11.47</v>
      </c>
      <c r="W326" s="33">
        <v>7.04</v>
      </c>
      <c r="X326" s="37">
        <f t="shared" si="301"/>
        <v>18.51</v>
      </c>
      <c r="Y326" s="38">
        <f t="shared" si="302"/>
        <v>8.429999999999998</v>
      </c>
      <c r="Z326" s="39">
        <v>19.9</v>
      </c>
      <c r="AA326" s="40">
        <f t="shared" si="303"/>
        <v>18.7434</v>
      </c>
      <c r="AB326" s="32">
        <v>17.8</v>
      </c>
      <c r="AC326" s="37">
        <f t="shared" si="304"/>
        <v>3.9887640449438155</v>
      </c>
      <c r="AD326" s="41">
        <f t="shared" si="307"/>
        <v>1.0617070542164173</v>
      </c>
      <c r="AE326" s="40">
        <f t="shared" si="305"/>
        <v>-10.408292945783582</v>
      </c>
      <c r="AF326" s="40">
        <f t="shared" si="306"/>
        <v>-247.8450702526077</v>
      </c>
      <c r="AG326" s="30">
        <v>216.5</v>
      </c>
      <c r="AJ326" s="30">
        <f t="shared" si="278"/>
        <v>385.37</v>
      </c>
      <c r="AK326" s="30">
        <f t="shared" si="279"/>
        <v>0</v>
      </c>
      <c r="AL326" s="30">
        <f t="shared" si="280"/>
        <v>0</v>
      </c>
      <c r="AM326" s="30">
        <f t="shared" si="281"/>
        <v>0</v>
      </c>
      <c r="AN326" s="30">
        <f t="shared" si="282"/>
        <v>0</v>
      </c>
      <c r="AO326" s="30">
        <f t="shared" si="283"/>
        <v>15.155000000000001</v>
      </c>
      <c r="AP326" s="30">
        <f t="shared" si="284"/>
        <v>0</v>
      </c>
      <c r="AQ326" s="30">
        <f t="shared" si="285"/>
        <v>0</v>
      </c>
      <c r="AR326" s="30">
        <f t="shared" si="286"/>
        <v>1017.5500000000001</v>
      </c>
      <c r="AS326" s="30">
        <f t="shared" si="287"/>
        <v>0</v>
      </c>
      <c r="AT326" s="30">
        <f t="shared" si="288"/>
        <v>43.300000000000004</v>
      </c>
      <c r="AU326" s="30">
        <f t="shared" si="289"/>
        <v>64.95</v>
      </c>
      <c r="AV326" s="30">
        <f t="shared" si="290"/>
        <v>36.805</v>
      </c>
      <c r="AW326" s="30">
        <f t="shared" si="291"/>
        <v>62.785</v>
      </c>
      <c r="AX326" s="30">
        <f t="shared" si="292"/>
        <v>54.125</v>
      </c>
      <c r="AY326" s="30">
        <f t="shared" si="293"/>
        <v>0</v>
      </c>
      <c r="AZ326" s="30">
        <f t="shared" si="294"/>
        <v>801.0500000000001</v>
      </c>
      <c r="BA326" s="30">
        <f t="shared" si="295"/>
        <v>2.165</v>
      </c>
      <c r="BB326" s="30">
        <f t="shared" si="296"/>
        <v>0</v>
      </c>
      <c r="BC326" s="30">
        <f t="shared" si="297"/>
        <v>2483.255</v>
      </c>
      <c r="BD326" s="30">
        <f t="shared" si="298"/>
        <v>1825.0949999999996</v>
      </c>
      <c r="BE326" s="30">
        <f t="shared" si="299"/>
        <v>4308.349999999999</v>
      </c>
      <c r="IQ326"/>
      <c r="IR326"/>
      <c r="IS326"/>
      <c r="IT326"/>
      <c r="IU326"/>
      <c r="IV326"/>
    </row>
    <row r="327" spans="1:256" s="30" customFormat="1" ht="12.75">
      <c r="A327" s="30">
        <v>307</v>
      </c>
      <c r="B327" s="31" t="s">
        <v>396</v>
      </c>
      <c r="C327" s="32">
        <v>1.78</v>
      </c>
      <c r="D327" s="33">
        <v>1.73</v>
      </c>
      <c r="E327" s="33"/>
      <c r="F327" s="33"/>
      <c r="G327" s="33"/>
      <c r="H327" s="33">
        <v>0.07</v>
      </c>
      <c r="I327" s="33"/>
      <c r="J327" s="33"/>
      <c r="K327" s="33">
        <v>4.7</v>
      </c>
      <c r="L327" s="34"/>
      <c r="M327" s="34">
        <v>0.2</v>
      </c>
      <c r="N327" s="33">
        <v>0.30000000000000004</v>
      </c>
      <c r="O327" s="33">
        <v>0.17</v>
      </c>
      <c r="P327" s="33">
        <v>0.29</v>
      </c>
      <c r="Q327" s="33">
        <v>0.25</v>
      </c>
      <c r="R327" s="33"/>
      <c r="S327" s="33">
        <v>3.7</v>
      </c>
      <c r="T327" s="33">
        <v>0.01</v>
      </c>
      <c r="U327" s="33"/>
      <c r="V327" s="30">
        <f t="shared" si="300"/>
        <v>13.199999999999998</v>
      </c>
      <c r="W327" s="33">
        <v>5.52</v>
      </c>
      <c r="X327" s="37">
        <f t="shared" si="301"/>
        <v>18.72</v>
      </c>
      <c r="Y327" s="38">
        <f t="shared" si="302"/>
        <v>6.700000000000001</v>
      </c>
      <c r="Z327" s="40">
        <v>19.9</v>
      </c>
      <c r="AA327" s="40">
        <f t="shared" si="303"/>
        <v>18.7434</v>
      </c>
      <c r="AB327" s="32">
        <v>17.8</v>
      </c>
      <c r="AC327" s="37">
        <f t="shared" si="304"/>
        <v>5.1685393258426915</v>
      </c>
      <c r="AD327" s="41">
        <f t="shared" si="307"/>
        <v>1.0617070542164173</v>
      </c>
      <c r="AE327" s="40">
        <f t="shared" si="305"/>
        <v>-12.13829294578358</v>
      </c>
      <c r="AF327" s="40">
        <f t="shared" si="306"/>
        <v>-319.8966113366591</v>
      </c>
      <c r="AG327" s="30">
        <v>191.2</v>
      </c>
      <c r="AH327" s="30" t="s">
        <v>190</v>
      </c>
      <c r="AJ327" s="30">
        <f t="shared" si="278"/>
        <v>340.336</v>
      </c>
      <c r="AK327" s="30">
        <f t="shared" si="279"/>
        <v>330.77599999999995</v>
      </c>
      <c r="AL327" s="30">
        <f t="shared" si="280"/>
        <v>0</v>
      </c>
      <c r="AM327" s="30">
        <f t="shared" si="281"/>
        <v>0</v>
      </c>
      <c r="AN327" s="30">
        <f t="shared" si="282"/>
        <v>0</v>
      </c>
      <c r="AO327" s="30">
        <f t="shared" si="283"/>
        <v>13.384</v>
      </c>
      <c r="AP327" s="30">
        <f t="shared" si="284"/>
        <v>0</v>
      </c>
      <c r="AQ327" s="30">
        <f t="shared" si="285"/>
        <v>0</v>
      </c>
      <c r="AR327" s="30">
        <f t="shared" si="286"/>
        <v>898.64</v>
      </c>
      <c r="AS327" s="30">
        <f t="shared" si="287"/>
        <v>0</v>
      </c>
      <c r="AT327" s="30">
        <f t="shared" si="288"/>
        <v>38.24</v>
      </c>
      <c r="AU327" s="30">
        <f t="shared" si="289"/>
        <v>57.36000000000001</v>
      </c>
      <c r="AV327" s="30">
        <f t="shared" si="290"/>
        <v>32.504</v>
      </c>
      <c r="AW327" s="30">
        <f t="shared" si="291"/>
        <v>55.44799999999999</v>
      </c>
      <c r="AX327" s="30">
        <f t="shared" si="292"/>
        <v>47.8</v>
      </c>
      <c r="AY327" s="30">
        <f t="shared" si="293"/>
        <v>0</v>
      </c>
      <c r="AZ327" s="30">
        <f t="shared" si="294"/>
        <v>707.4399999999999</v>
      </c>
      <c r="BA327" s="30">
        <f t="shared" si="295"/>
        <v>1.912</v>
      </c>
      <c r="BB327" s="30">
        <f t="shared" si="296"/>
        <v>0</v>
      </c>
      <c r="BC327" s="30">
        <f t="shared" si="297"/>
        <v>2523.8399999999992</v>
      </c>
      <c r="BD327" s="30">
        <f t="shared" si="298"/>
        <v>1281.0400000000002</v>
      </c>
      <c r="BE327" s="30">
        <f t="shared" si="299"/>
        <v>3804.8799999999997</v>
      </c>
      <c r="IQ327"/>
      <c r="IR327"/>
      <c r="IS327"/>
      <c r="IT327"/>
      <c r="IU327"/>
      <c r="IV327"/>
    </row>
    <row r="328" spans="1:256" s="30" customFormat="1" ht="12.75">
      <c r="A328" s="30">
        <v>308</v>
      </c>
      <c r="B328" s="31" t="s">
        <v>397</v>
      </c>
      <c r="C328" s="32">
        <v>1.78</v>
      </c>
      <c r="D328" s="33"/>
      <c r="E328" s="33"/>
      <c r="F328" s="33"/>
      <c r="G328" s="33"/>
      <c r="H328" s="33">
        <v>0.07</v>
      </c>
      <c r="I328" s="33"/>
      <c r="J328" s="33"/>
      <c r="K328" s="33">
        <v>4.7</v>
      </c>
      <c r="L328" s="34"/>
      <c r="M328" s="34">
        <v>0.2</v>
      </c>
      <c r="N328" s="33">
        <v>0.30000000000000004</v>
      </c>
      <c r="O328" s="33">
        <v>0.17</v>
      </c>
      <c r="P328" s="33">
        <v>0.29</v>
      </c>
      <c r="Q328" s="33">
        <v>0.25</v>
      </c>
      <c r="R328" s="33"/>
      <c r="S328" s="33">
        <v>3.7</v>
      </c>
      <c r="T328" s="33">
        <v>0.01</v>
      </c>
      <c r="U328" s="33"/>
      <c r="V328" s="30">
        <f t="shared" si="300"/>
        <v>11.47</v>
      </c>
      <c r="W328" s="33">
        <v>7.04</v>
      </c>
      <c r="X328" s="37">
        <f t="shared" si="301"/>
        <v>18.51</v>
      </c>
      <c r="Y328" s="38">
        <f t="shared" si="302"/>
        <v>8.429999999999998</v>
      </c>
      <c r="Z328" s="39">
        <v>19.9</v>
      </c>
      <c r="AA328" s="40">
        <f t="shared" si="303"/>
        <v>18.7434</v>
      </c>
      <c r="AB328" s="32">
        <v>17.8</v>
      </c>
      <c r="AC328" s="37">
        <f t="shared" si="304"/>
        <v>3.9887640449438155</v>
      </c>
      <c r="AD328" s="41">
        <f t="shared" si="307"/>
        <v>1.0617070542164173</v>
      </c>
      <c r="AE328" s="40">
        <f t="shared" si="305"/>
        <v>-10.408292945783582</v>
      </c>
      <c r="AF328" s="40">
        <f t="shared" si="306"/>
        <v>-247.8450702526077</v>
      </c>
      <c r="AG328" s="30">
        <v>278.5</v>
      </c>
      <c r="AJ328" s="30">
        <f t="shared" si="278"/>
        <v>495.73</v>
      </c>
      <c r="AK328" s="30">
        <f t="shared" si="279"/>
        <v>0</v>
      </c>
      <c r="AL328" s="30">
        <f t="shared" si="280"/>
        <v>0</v>
      </c>
      <c r="AM328" s="30">
        <f t="shared" si="281"/>
        <v>0</v>
      </c>
      <c r="AN328" s="30">
        <f t="shared" si="282"/>
        <v>0</v>
      </c>
      <c r="AO328" s="30">
        <f t="shared" si="283"/>
        <v>19.495</v>
      </c>
      <c r="AP328" s="30">
        <f t="shared" si="284"/>
        <v>0</v>
      </c>
      <c r="AQ328" s="30">
        <f t="shared" si="285"/>
        <v>0</v>
      </c>
      <c r="AR328" s="30">
        <f t="shared" si="286"/>
        <v>1308.95</v>
      </c>
      <c r="AS328" s="30">
        <f t="shared" si="287"/>
        <v>0</v>
      </c>
      <c r="AT328" s="30">
        <f t="shared" si="288"/>
        <v>55.7</v>
      </c>
      <c r="AU328" s="30">
        <f t="shared" si="289"/>
        <v>83.55000000000001</v>
      </c>
      <c r="AV328" s="30">
        <f t="shared" si="290"/>
        <v>47.345000000000006</v>
      </c>
      <c r="AW328" s="30">
        <f t="shared" si="291"/>
        <v>80.765</v>
      </c>
      <c r="AX328" s="30">
        <f t="shared" si="292"/>
        <v>69.625</v>
      </c>
      <c r="AY328" s="30">
        <f t="shared" si="293"/>
        <v>0</v>
      </c>
      <c r="AZ328" s="30">
        <f t="shared" si="294"/>
        <v>1030.45</v>
      </c>
      <c r="BA328" s="30">
        <f t="shared" si="295"/>
        <v>2.785</v>
      </c>
      <c r="BB328" s="30">
        <f t="shared" si="296"/>
        <v>0</v>
      </c>
      <c r="BC328" s="30">
        <f t="shared" si="297"/>
        <v>3194.395</v>
      </c>
      <c r="BD328" s="30">
        <f t="shared" si="298"/>
        <v>2347.754999999999</v>
      </c>
      <c r="BE328" s="30">
        <f t="shared" si="299"/>
        <v>5542.15</v>
      </c>
      <c r="IQ328"/>
      <c r="IR328"/>
      <c r="IS328"/>
      <c r="IT328"/>
      <c r="IU328"/>
      <c r="IV328"/>
    </row>
    <row r="329" spans="1:256" s="30" customFormat="1" ht="12.75">
      <c r="A329" s="30">
        <v>309</v>
      </c>
      <c r="B329" s="31" t="s">
        <v>398</v>
      </c>
      <c r="C329" s="32">
        <v>1.78</v>
      </c>
      <c r="D329" s="33"/>
      <c r="E329" s="33"/>
      <c r="F329" s="33"/>
      <c r="G329" s="33"/>
      <c r="H329" s="33">
        <v>0.07</v>
      </c>
      <c r="I329" s="33"/>
      <c r="J329" s="33"/>
      <c r="K329" s="33">
        <v>4.7</v>
      </c>
      <c r="L329" s="34"/>
      <c r="M329" s="34">
        <v>0.2</v>
      </c>
      <c r="N329" s="33">
        <v>0.30000000000000004</v>
      </c>
      <c r="O329" s="33">
        <v>0.17</v>
      </c>
      <c r="P329" s="33">
        <v>0.29</v>
      </c>
      <c r="Q329" s="33">
        <v>0.25</v>
      </c>
      <c r="R329" s="33"/>
      <c r="S329" s="33">
        <v>3.7</v>
      </c>
      <c r="T329" s="33">
        <v>0.01</v>
      </c>
      <c r="U329" s="33"/>
      <c r="V329" s="30">
        <f t="shared" si="300"/>
        <v>11.47</v>
      </c>
      <c r="W329" s="33">
        <v>7.04</v>
      </c>
      <c r="X329" s="37">
        <f t="shared" si="301"/>
        <v>18.51</v>
      </c>
      <c r="Y329" s="38">
        <f t="shared" si="302"/>
        <v>8.429999999999998</v>
      </c>
      <c r="Z329" s="40">
        <v>19.9</v>
      </c>
      <c r="AA329" s="40">
        <f t="shared" si="303"/>
        <v>18.7434</v>
      </c>
      <c r="AB329" s="32">
        <v>17.8</v>
      </c>
      <c r="AC329" s="37">
        <f t="shared" si="304"/>
        <v>3.9887640449438155</v>
      </c>
      <c r="AD329" s="41">
        <f t="shared" si="307"/>
        <v>1.0617070542164173</v>
      </c>
      <c r="AE329" s="40">
        <f t="shared" si="305"/>
        <v>-10.408292945783582</v>
      </c>
      <c r="AF329" s="40">
        <f t="shared" si="306"/>
        <v>-247.8450702526077</v>
      </c>
      <c r="AG329" s="30">
        <v>286.3</v>
      </c>
      <c r="AH329" s="30" t="s">
        <v>139</v>
      </c>
      <c r="AJ329" s="30">
        <f t="shared" si="278"/>
        <v>509.61400000000003</v>
      </c>
      <c r="AK329" s="30">
        <f t="shared" si="279"/>
        <v>0</v>
      </c>
      <c r="AL329" s="30">
        <f t="shared" si="280"/>
        <v>0</v>
      </c>
      <c r="AM329" s="30">
        <f t="shared" si="281"/>
        <v>0</v>
      </c>
      <c r="AN329" s="30">
        <f t="shared" si="282"/>
        <v>0</v>
      </c>
      <c r="AO329" s="30">
        <f t="shared" si="283"/>
        <v>20.041000000000004</v>
      </c>
      <c r="AP329" s="30">
        <f t="shared" si="284"/>
        <v>0</v>
      </c>
      <c r="AQ329" s="30">
        <f t="shared" si="285"/>
        <v>0</v>
      </c>
      <c r="AR329" s="30">
        <f t="shared" si="286"/>
        <v>1345.6100000000001</v>
      </c>
      <c r="AS329" s="30">
        <f t="shared" si="287"/>
        <v>0</v>
      </c>
      <c r="AT329" s="30">
        <f t="shared" si="288"/>
        <v>57.260000000000005</v>
      </c>
      <c r="AU329" s="30">
        <f t="shared" si="289"/>
        <v>85.89000000000001</v>
      </c>
      <c r="AV329" s="30">
        <f t="shared" si="290"/>
        <v>48.67100000000001</v>
      </c>
      <c r="AW329" s="30">
        <f t="shared" si="291"/>
        <v>83.027</v>
      </c>
      <c r="AX329" s="30">
        <f t="shared" si="292"/>
        <v>71.575</v>
      </c>
      <c r="AY329" s="30">
        <f t="shared" si="293"/>
        <v>0</v>
      </c>
      <c r="AZ329" s="30">
        <f t="shared" si="294"/>
        <v>1059.3100000000002</v>
      </c>
      <c r="BA329" s="30">
        <f t="shared" si="295"/>
        <v>2.863</v>
      </c>
      <c r="BB329" s="30">
        <f t="shared" si="296"/>
        <v>0</v>
      </c>
      <c r="BC329" s="30">
        <f t="shared" si="297"/>
        <v>3283.8610000000003</v>
      </c>
      <c r="BD329" s="30">
        <f t="shared" si="298"/>
        <v>2413.5089999999996</v>
      </c>
      <c r="BE329" s="30">
        <f t="shared" si="299"/>
        <v>5697.37</v>
      </c>
      <c r="IQ329"/>
      <c r="IR329"/>
      <c r="IS329"/>
      <c r="IT329"/>
      <c r="IU329"/>
      <c r="IV329"/>
    </row>
    <row r="330" spans="1:256" s="30" customFormat="1" ht="12.75">
      <c r="A330" s="30">
        <v>310</v>
      </c>
      <c r="B330" s="31" t="s">
        <v>399</v>
      </c>
      <c r="C330" s="32">
        <v>1.78</v>
      </c>
      <c r="D330" s="33"/>
      <c r="E330" s="33"/>
      <c r="F330" s="33"/>
      <c r="G330" s="33"/>
      <c r="H330" s="33">
        <v>0.07</v>
      </c>
      <c r="I330" s="33"/>
      <c r="J330" s="33"/>
      <c r="K330" s="33">
        <v>4.7</v>
      </c>
      <c r="L330" s="34"/>
      <c r="M330" s="34">
        <v>0.2</v>
      </c>
      <c r="N330" s="33">
        <v>0.30000000000000004</v>
      </c>
      <c r="O330" s="33">
        <v>0.17</v>
      </c>
      <c r="P330" s="33">
        <v>0.29</v>
      </c>
      <c r="Q330" s="33">
        <v>0.25</v>
      </c>
      <c r="R330" s="33"/>
      <c r="S330" s="33">
        <v>3.7</v>
      </c>
      <c r="T330" s="33">
        <v>0.01</v>
      </c>
      <c r="U330" s="33"/>
      <c r="V330" s="30">
        <f t="shared" si="300"/>
        <v>11.47</v>
      </c>
      <c r="W330" s="33">
        <v>7.04</v>
      </c>
      <c r="X330" s="37">
        <f t="shared" si="301"/>
        <v>18.51</v>
      </c>
      <c r="Y330" s="38">
        <f t="shared" si="302"/>
        <v>8.429999999999998</v>
      </c>
      <c r="Z330" s="39">
        <v>19.9</v>
      </c>
      <c r="AA330" s="40">
        <f t="shared" si="303"/>
        <v>18.7434</v>
      </c>
      <c r="AB330" s="32">
        <v>17.8</v>
      </c>
      <c r="AC330" s="37">
        <f t="shared" si="304"/>
        <v>3.9887640449438155</v>
      </c>
      <c r="AD330" s="41">
        <f t="shared" si="307"/>
        <v>1.0617070542164173</v>
      </c>
      <c r="AE330" s="40">
        <f t="shared" si="305"/>
        <v>-10.408292945783582</v>
      </c>
      <c r="AF330" s="40">
        <f t="shared" si="306"/>
        <v>-247.8450702526077</v>
      </c>
      <c r="AG330" s="30">
        <v>298.4</v>
      </c>
      <c r="AJ330" s="30">
        <f t="shared" si="278"/>
        <v>531.1519999999999</v>
      </c>
      <c r="AK330" s="30">
        <f t="shared" si="279"/>
        <v>0</v>
      </c>
      <c r="AL330" s="30">
        <f t="shared" si="280"/>
        <v>0</v>
      </c>
      <c r="AM330" s="30">
        <f t="shared" si="281"/>
        <v>0</v>
      </c>
      <c r="AN330" s="30">
        <f t="shared" si="282"/>
        <v>0</v>
      </c>
      <c r="AO330" s="30">
        <f t="shared" si="283"/>
        <v>20.888</v>
      </c>
      <c r="AP330" s="30">
        <f t="shared" si="284"/>
        <v>0</v>
      </c>
      <c r="AQ330" s="30">
        <f t="shared" si="285"/>
        <v>0</v>
      </c>
      <c r="AR330" s="30">
        <f t="shared" si="286"/>
        <v>1402.48</v>
      </c>
      <c r="AS330" s="30">
        <f t="shared" si="287"/>
        <v>0</v>
      </c>
      <c r="AT330" s="30">
        <f t="shared" si="288"/>
        <v>59.68</v>
      </c>
      <c r="AU330" s="30">
        <f t="shared" si="289"/>
        <v>89.52000000000001</v>
      </c>
      <c r="AV330" s="30">
        <f t="shared" si="290"/>
        <v>50.728</v>
      </c>
      <c r="AW330" s="30">
        <f t="shared" si="291"/>
        <v>86.53599999999999</v>
      </c>
      <c r="AX330" s="30">
        <f t="shared" si="292"/>
        <v>74.6</v>
      </c>
      <c r="AY330" s="30">
        <f t="shared" si="293"/>
        <v>0</v>
      </c>
      <c r="AZ330" s="30">
        <f t="shared" si="294"/>
        <v>1104.08</v>
      </c>
      <c r="BA330" s="30">
        <f t="shared" si="295"/>
        <v>2.984</v>
      </c>
      <c r="BB330" s="30">
        <f t="shared" si="296"/>
        <v>0</v>
      </c>
      <c r="BC330" s="30">
        <f t="shared" si="297"/>
        <v>3422.648</v>
      </c>
      <c r="BD330" s="30">
        <f t="shared" si="298"/>
        <v>2515.5119999999993</v>
      </c>
      <c r="BE330" s="30">
        <f t="shared" si="299"/>
        <v>5938.159999999999</v>
      </c>
      <c r="IQ330"/>
      <c r="IR330"/>
      <c r="IS330"/>
      <c r="IT330"/>
      <c r="IU330"/>
      <c r="IV330"/>
    </row>
    <row r="331" spans="1:256" s="30" customFormat="1" ht="12.75">
      <c r="A331" s="30">
        <v>311</v>
      </c>
      <c r="B331" s="31" t="s">
        <v>400</v>
      </c>
      <c r="C331" s="32">
        <v>1.78</v>
      </c>
      <c r="D331" s="33"/>
      <c r="E331" s="33"/>
      <c r="F331" s="33"/>
      <c r="G331" s="33"/>
      <c r="H331" s="33">
        <v>0.07</v>
      </c>
      <c r="I331" s="33"/>
      <c r="J331" s="33"/>
      <c r="K331" s="33">
        <v>4.7</v>
      </c>
      <c r="L331" s="34"/>
      <c r="M331" s="34">
        <v>0.2</v>
      </c>
      <c r="N331" s="33">
        <v>0.30000000000000004</v>
      </c>
      <c r="O331" s="33">
        <v>0.17</v>
      </c>
      <c r="P331" s="33">
        <v>0.29</v>
      </c>
      <c r="Q331" s="33">
        <v>0.25</v>
      </c>
      <c r="R331" s="33"/>
      <c r="S331" s="33">
        <v>3.7</v>
      </c>
      <c r="T331" s="33">
        <v>0.01</v>
      </c>
      <c r="U331" s="33"/>
      <c r="V331" s="30">
        <f t="shared" si="300"/>
        <v>11.47</v>
      </c>
      <c r="W331" s="33">
        <v>2.84</v>
      </c>
      <c r="X331" s="37">
        <f t="shared" si="301"/>
        <v>14.31</v>
      </c>
      <c r="Y331" s="38">
        <f t="shared" si="302"/>
        <v>3.74</v>
      </c>
      <c r="Z331" s="40">
        <v>15.21</v>
      </c>
      <c r="AA331" s="40">
        <f t="shared" si="303"/>
        <v>14.320799999999998</v>
      </c>
      <c r="AB331" s="32">
        <v>13.6</v>
      </c>
      <c r="AC331" s="37">
        <f t="shared" si="304"/>
        <v>5.220588235294121</v>
      </c>
      <c r="AD331" s="41">
        <f t="shared" si="307"/>
        <v>1.062091503267974</v>
      </c>
      <c r="AE331" s="40">
        <f t="shared" si="305"/>
        <v>-10.407908496732027</v>
      </c>
      <c r="AF331" s="40">
        <f t="shared" si="306"/>
        <v>-466.47565129338125</v>
      </c>
      <c r="AG331" s="30">
        <v>305.7</v>
      </c>
      <c r="AH331" s="30" t="s">
        <v>139</v>
      </c>
      <c r="AJ331" s="30">
        <f t="shared" si="278"/>
        <v>544.146</v>
      </c>
      <c r="AK331" s="30">
        <f t="shared" si="279"/>
        <v>0</v>
      </c>
      <c r="AL331" s="30">
        <f t="shared" si="280"/>
        <v>0</v>
      </c>
      <c r="AM331" s="30">
        <f t="shared" si="281"/>
        <v>0</v>
      </c>
      <c r="AN331" s="30">
        <f t="shared" si="282"/>
        <v>0</v>
      </c>
      <c r="AO331" s="30">
        <f t="shared" si="283"/>
        <v>21.399</v>
      </c>
      <c r="AP331" s="30">
        <f t="shared" si="284"/>
        <v>0</v>
      </c>
      <c r="AQ331" s="30">
        <f t="shared" si="285"/>
        <v>0</v>
      </c>
      <c r="AR331" s="30">
        <f t="shared" si="286"/>
        <v>1436.79</v>
      </c>
      <c r="AS331" s="30">
        <f t="shared" si="287"/>
        <v>0</v>
      </c>
      <c r="AT331" s="30">
        <f t="shared" si="288"/>
        <v>61.14</v>
      </c>
      <c r="AU331" s="30">
        <f t="shared" si="289"/>
        <v>91.71000000000001</v>
      </c>
      <c r="AV331" s="30">
        <f t="shared" si="290"/>
        <v>51.969</v>
      </c>
      <c r="AW331" s="30">
        <f t="shared" si="291"/>
        <v>88.65299999999999</v>
      </c>
      <c r="AX331" s="30">
        <f t="shared" si="292"/>
        <v>76.425</v>
      </c>
      <c r="AY331" s="30">
        <f t="shared" si="293"/>
        <v>0</v>
      </c>
      <c r="AZ331" s="30">
        <f t="shared" si="294"/>
        <v>1131.09</v>
      </c>
      <c r="BA331" s="30">
        <f t="shared" si="295"/>
        <v>3.057</v>
      </c>
      <c r="BB331" s="30">
        <f t="shared" si="296"/>
        <v>0</v>
      </c>
      <c r="BC331" s="30">
        <f t="shared" si="297"/>
        <v>3506.379</v>
      </c>
      <c r="BD331" s="30">
        <f t="shared" si="298"/>
        <v>1143.318</v>
      </c>
      <c r="BE331" s="30">
        <f t="shared" si="299"/>
        <v>4649.697</v>
      </c>
      <c r="IQ331"/>
      <c r="IR331"/>
      <c r="IS331"/>
      <c r="IT331"/>
      <c r="IU331"/>
      <c r="IV331"/>
    </row>
    <row r="332" spans="1:256" s="30" customFormat="1" ht="12.75">
      <c r="A332" s="30">
        <v>312</v>
      </c>
      <c r="B332" s="31" t="s">
        <v>401</v>
      </c>
      <c r="C332" s="32">
        <v>1.78</v>
      </c>
      <c r="D332" s="33"/>
      <c r="E332" s="33"/>
      <c r="F332" s="33"/>
      <c r="G332" s="33"/>
      <c r="H332" s="33">
        <v>0.07</v>
      </c>
      <c r="I332" s="33"/>
      <c r="J332" s="33"/>
      <c r="K332" s="33">
        <v>4.7</v>
      </c>
      <c r="L332" s="34"/>
      <c r="M332" s="34">
        <v>0.2</v>
      </c>
      <c r="N332" s="33">
        <v>0.30000000000000004</v>
      </c>
      <c r="O332" s="33">
        <v>0.17</v>
      </c>
      <c r="P332" s="33">
        <v>0.29</v>
      </c>
      <c r="Q332" s="33">
        <v>0.25</v>
      </c>
      <c r="R332" s="33"/>
      <c r="S332" s="33">
        <v>3.7</v>
      </c>
      <c r="T332" s="33">
        <v>0.01</v>
      </c>
      <c r="U332" s="33"/>
      <c r="V332" s="30">
        <f t="shared" si="300"/>
        <v>11.47</v>
      </c>
      <c r="W332" s="33">
        <v>7.04</v>
      </c>
      <c r="X332" s="37">
        <f t="shared" si="301"/>
        <v>18.51</v>
      </c>
      <c r="Y332" s="38">
        <f t="shared" si="302"/>
        <v>8.429999999999998</v>
      </c>
      <c r="Z332" s="39">
        <v>19.9</v>
      </c>
      <c r="AA332" s="40">
        <f t="shared" si="303"/>
        <v>18.7434</v>
      </c>
      <c r="AB332" s="32">
        <v>17.8</v>
      </c>
      <c r="AC332" s="37">
        <f t="shared" si="304"/>
        <v>3.9887640449438155</v>
      </c>
      <c r="AD332" s="41">
        <f t="shared" si="307"/>
        <v>1.0617070542164173</v>
      </c>
      <c r="AE332" s="40">
        <f t="shared" si="305"/>
        <v>-10.408292945783582</v>
      </c>
      <c r="AF332" s="40">
        <f t="shared" si="306"/>
        <v>-247.8450702526077</v>
      </c>
      <c r="AG332" s="30">
        <v>247.7</v>
      </c>
      <c r="AJ332" s="30">
        <f t="shared" si="278"/>
        <v>440.906</v>
      </c>
      <c r="AK332" s="30">
        <f t="shared" si="279"/>
        <v>0</v>
      </c>
      <c r="AL332" s="30">
        <f t="shared" si="280"/>
        <v>0</v>
      </c>
      <c r="AM332" s="30">
        <f t="shared" si="281"/>
        <v>0</v>
      </c>
      <c r="AN332" s="30">
        <f t="shared" si="282"/>
        <v>0</v>
      </c>
      <c r="AO332" s="30">
        <f t="shared" si="283"/>
        <v>17.339000000000002</v>
      </c>
      <c r="AP332" s="30">
        <f t="shared" si="284"/>
        <v>0</v>
      </c>
      <c r="AQ332" s="30">
        <f t="shared" si="285"/>
        <v>0</v>
      </c>
      <c r="AR332" s="30">
        <f t="shared" si="286"/>
        <v>1164.19</v>
      </c>
      <c r="AS332" s="30">
        <f t="shared" si="287"/>
        <v>0</v>
      </c>
      <c r="AT332" s="30">
        <f t="shared" si="288"/>
        <v>49.54</v>
      </c>
      <c r="AU332" s="30">
        <f t="shared" si="289"/>
        <v>74.31</v>
      </c>
      <c r="AV332" s="30">
        <f t="shared" si="290"/>
        <v>42.109</v>
      </c>
      <c r="AW332" s="30">
        <f t="shared" si="291"/>
        <v>71.833</v>
      </c>
      <c r="AX332" s="30">
        <f t="shared" si="292"/>
        <v>61.925</v>
      </c>
      <c r="AY332" s="30">
        <f t="shared" si="293"/>
        <v>0</v>
      </c>
      <c r="AZ332" s="30">
        <f t="shared" si="294"/>
        <v>916.49</v>
      </c>
      <c r="BA332" s="30">
        <f t="shared" si="295"/>
        <v>2.477</v>
      </c>
      <c r="BB332" s="30">
        <f t="shared" si="296"/>
        <v>0</v>
      </c>
      <c r="BC332" s="30">
        <f t="shared" si="297"/>
        <v>2841.119</v>
      </c>
      <c r="BD332" s="30">
        <f t="shared" si="298"/>
        <v>2088.1109999999994</v>
      </c>
      <c r="BE332" s="30">
        <f t="shared" si="299"/>
        <v>4929.23</v>
      </c>
      <c r="IQ332"/>
      <c r="IR332"/>
      <c r="IS332"/>
      <c r="IT332"/>
      <c r="IU332"/>
      <c r="IV332"/>
    </row>
    <row r="333" spans="1:256" s="42" customFormat="1" ht="12.75">
      <c r="A333" s="42">
        <v>313</v>
      </c>
      <c r="B333" s="43" t="s">
        <v>402</v>
      </c>
      <c r="C333" s="44">
        <v>1.78</v>
      </c>
      <c r="D333" s="45"/>
      <c r="E333" s="45"/>
      <c r="F333" s="45"/>
      <c r="G333" s="45"/>
      <c r="H333" s="45">
        <v>0.24</v>
      </c>
      <c r="I333" s="45"/>
      <c r="J333" s="45"/>
      <c r="K333" s="33">
        <v>4.7</v>
      </c>
      <c r="L333" s="34">
        <v>0.62</v>
      </c>
      <c r="M333" s="46"/>
      <c r="N333" s="33">
        <v>0.30000000000000004</v>
      </c>
      <c r="O333" s="45">
        <v>0.17</v>
      </c>
      <c r="P333" s="33">
        <v>0.29</v>
      </c>
      <c r="Q333" s="33">
        <v>0.25</v>
      </c>
      <c r="R333" s="45"/>
      <c r="S333" s="33">
        <v>3.7</v>
      </c>
      <c r="T333" s="45">
        <v>0.01</v>
      </c>
      <c r="U333" s="45"/>
      <c r="V333" s="42">
        <f t="shared" si="300"/>
        <v>12.06</v>
      </c>
      <c r="W333" s="42">
        <v>2.88</v>
      </c>
      <c r="X333" s="48">
        <f t="shared" si="301"/>
        <v>14.940000000000001</v>
      </c>
      <c r="Y333" s="38">
        <f t="shared" si="302"/>
        <v>3.3099999999999987</v>
      </c>
      <c r="Z333" s="39">
        <v>15.37</v>
      </c>
      <c r="AA333" s="49">
        <f t="shared" si="303"/>
        <v>14.468219999999999</v>
      </c>
      <c r="AB333" s="44">
        <v>13.74</v>
      </c>
      <c r="AC333" s="48">
        <f t="shared" si="304"/>
        <v>8.733624454148469</v>
      </c>
      <c r="AD333" s="41">
        <f t="shared" si="307"/>
        <v>1.062328330644682</v>
      </c>
      <c r="AE333" s="49">
        <f t="shared" si="305"/>
        <v>-10.997671669355318</v>
      </c>
      <c r="AF333" s="49">
        <f t="shared" si="306"/>
        <v>-481.863599630393</v>
      </c>
      <c r="AG333" s="42">
        <v>143.8</v>
      </c>
      <c r="AJ333" s="30">
        <f t="shared" si="278"/>
        <v>255.96400000000003</v>
      </c>
      <c r="AK333" s="30">
        <f t="shared" si="279"/>
        <v>0</v>
      </c>
      <c r="AL333" s="30">
        <f t="shared" si="280"/>
        <v>0</v>
      </c>
      <c r="AM333" s="30">
        <f t="shared" si="281"/>
        <v>0</v>
      </c>
      <c r="AN333" s="30">
        <f t="shared" si="282"/>
        <v>0</v>
      </c>
      <c r="AO333" s="30">
        <f t="shared" si="283"/>
        <v>34.512</v>
      </c>
      <c r="AP333" s="30">
        <f t="shared" si="284"/>
        <v>0</v>
      </c>
      <c r="AQ333" s="30">
        <f t="shared" si="285"/>
        <v>0</v>
      </c>
      <c r="AR333" s="30">
        <f t="shared" si="286"/>
        <v>675.8600000000001</v>
      </c>
      <c r="AS333" s="30">
        <f t="shared" si="287"/>
        <v>89.156</v>
      </c>
      <c r="AT333" s="30">
        <f t="shared" si="288"/>
        <v>0</v>
      </c>
      <c r="AU333" s="30">
        <f t="shared" si="289"/>
        <v>43.14000000000001</v>
      </c>
      <c r="AV333" s="30">
        <f t="shared" si="290"/>
        <v>24.446000000000005</v>
      </c>
      <c r="AW333" s="30">
        <f t="shared" si="291"/>
        <v>41.702</v>
      </c>
      <c r="AX333" s="30">
        <f t="shared" si="292"/>
        <v>35.95</v>
      </c>
      <c r="AY333" s="30">
        <f t="shared" si="293"/>
        <v>0</v>
      </c>
      <c r="AZ333" s="30">
        <f t="shared" si="294"/>
        <v>532.0600000000001</v>
      </c>
      <c r="BA333" s="30">
        <f t="shared" si="295"/>
        <v>1.4380000000000002</v>
      </c>
      <c r="BB333" s="30">
        <f t="shared" si="296"/>
        <v>0</v>
      </c>
      <c r="BC333" s="30">
        <f t="shared" si="297"/>
        <v>1734.2280000000003</v>
      </c>
      <c r="BD333" s="30">
        <f t="shared" si="298"/>
        <v>475.97799999999984</v>
      </c>
      <c r="BE333" s="30">
        <f t="shared" si="299"/>
        <v>2210.206</v>
      </c>
      <c r="IQ333"/>
      <c r="IR333"/>
      <c r="IS333"/>
      <c r="IT333"/>
      <c r="IU333"/>
      <c r="IV333"/>
    </row>
    <row r="334" spans="1:256" s="42" customFormat="1" ht="12.75">
      <c r="A334" s="42">
        <v>314</v>
      </c>
      <c r="B334" s="43" t="s">
        <v>403</v>
      </c>
      <c r="C334" s="44">
        <v>1.78</v>
      </c>
      <c r="D334" s="33">
        <v>1.73</v>
      </c>
      <c r="E334" s="45"/>
      <c r="F334" s="45"/>
      <c r="G334" s="45"/>
      <c r="H334" s="45">
        <v>0.24</v>
      </c>
      <c r="I334" s="45"/>
      <c r="J334" s="45"/>
      <c r="K334" s="33">
        <v>4.7</v>
      </c>
      <c r="L334" s="34">
        <v>0.62</v>
      </c>
      <c r="M334" s="46">
        <v>0.6000000000000001</v>
      </c>
      <c r="N334" s="33">
        <v>0.30000000000000004</v>
      </c>
      <c r="O334" s="45">
        <v>0.17</v>
      </c>
      <c r="P334" s="33">
        <v>0.29</v>
      </c>
      <c r="Q334" s="33">
        <v>0.25</v>
      </c>
      <c r="R334" s="45"/>
      <c r="S334" s="33">
        <v>3.7</v>
      </c>
      <c r="T334" s="45">
        <v>0.01</v>
      </c>
      <c r="U334" s="45"/>
      <c r="V334" s="42">
        <f t="shared" si="300"/>
        <v>14.389999999999999</v>
      </c>
      <c r="W334" s="42">
        <v>0.67</v>
      </c>
      <c r="X334" s="48">
        <f t="shared" si="301"/>
        <v>15.059999999999999</v>
      </c>
      <c r="Y334" s="38">
        <f t="shared" si="302"/>
        <v>0.9800000000000004</v>
      </c>
      <c r="Z334" s="40">
        <v>15.37</v>
      </c>
      <c r="AA334" s="49">
        <f t="shared" si="303"/>
        <v>14.468219999999999</v>
      </c>
      <c r="AB334" s="44">
        <v>13.74</v>
      </c>
      <c r="AC334" s="48">
        <f t="shared" si="304"/>
        <v>9.606986899563296</v>
      </c>
      <c r="AD334" s="41">
        <f t="shared" si="307"/>
        <v>1.062328330644682</v>
      </c>
      <c r="AE334" s="49">
        <f t="shared" si="305"/>
        <v>-13.327671669355317</v>
      </c>
      <c r="AF334" s="49">
        <f t="shared" si="306"/>
        <v>-2089.20472676945</v>
      </c>
      <c r="AG334" s="42">
        <v>337.5</v>
      </c>
      <c r="AH334" s="42" t="s">
        <v>139</v>
      </c>
      <c r="AJ334" s="30">
        <f t="shared" si="278"/>
        <v>600.75</v>
      </c>
      <c r="AK334" s="30">
        <f t="shared" si="279"/>
        <v>583.875</v>
      </c>
      <c r="AL334" s="30">
        <f t="shared" si="280"/>
        <v>0</v>
      </c>
      <c r="AM334" s="30">
        <f t="shared" si="281"/>
        <v>0</v>
      </c>
      <c r="AN334" s="30">
        <f t="shared" si="282"/>
        <v>0</v>
      </c>
      <c r="AO334" s="30">
        <f t="shared" si="283"/>
        <v>81</v>
      </c>
      <c r="AP334" s="30">
        <f t="shared" si="284"/>
        <v>0</v>
      </c>
      <c r="AQ334" s="30">
        <f t="shared" si="285"/>
        <v>0</v>
      </c>
      <c r="AR334" s="30">
        <f t="shared" si="286"/>
        <v>1586.25</v>
      </c>
      <c r="AS334" s="30">
        <f t="shared" si="287"/>
        <v>209.25</v>
      </c>
      <c r="AT334" s="30">
        <f t="shared" si="288"/>
        <v>202.50000000000003</v>
      </c>
      <c r="AU334" s="30">
        <f t="shared" si="289"/>
        <v>101.25000000000001</v>
      </c>
      <c r="AV334" s="30">
        <f t="shared" si="290"/>
        <v>57.37500000000001</v>
      </c>
      <c r="AW334" s="30">
        <f t="shared" si="291"/>
        <v>97.875</v>
      </c>
      <c r="AX334" s="30">
        <f t="shared" si="292"/>
        <v>84.375</v>
      </c>
      <c r="AY334" s="30">
        <f t="shared" si="293"/>
        <v>0</v>
      </c>
      <c r="AZ334" s="30">
        <f t="shared" si="294"/>
        <v>1248.75</v>
      </c>
      <c r="BA334" s="30">
        <f t="shared" si="295"/>
        <v>3.375</v>
      </c>
      <c r="BB334" s="30">
        <f t="shared" si="296"/>
        <v>0</v>
      </c>
      <c r="BC334" s="30">
        <f t="shared" si="297"/>
        <v>4856.625</v>
      </c>
      <c r="BD334" s="30">
        <f t="shared" si="298"/>
        <v>330.75000000000017</v>
      </c>
      <c r="BE334" s="30">
        <f t="shared" si="299"/>
        <v>5187.375</v>
      </c>
      <c r="IQ334"/>
      <c r="IR334"/>
      <c r="IS334"/>
      <c r="IT334"/>
      <c r="IU334"/>
      <c r="IV334"/>
    </row>
    <row r="335" spans="1:256" s="30" customFormat="1" ht="12.75">
      <c r="A335" s="30">
        <v>315</v>
      </c>
      <c r="B335" s="31" t="s">
        <v>404</v>
      </c>
      <c r="C335" s="32">
        <v>1.78</v>
      </c>
      <c r="D335" s="33">
        <v>1.73</v>
      </c>
      <c r="E335" s="33"/>
      <c r="F335" s="33"/>
      <c r="G335" s="33"/>
      <c r="H335" s="33">
        <v>0.24</v>
      </c>
      <c r="I335" s="33"/>
      <c r="J335" s="33"/>
      <c r="K335" s="33">
        <v>4.7</v>
      </c>
      <c r="L335" s="34">
        <v>0.62</v>
      </c>
      <c r="M335" s="34">
        <v>0.61</v>
      </c>
      <c r="N335" s="33">
        <v>0.30000000000000004</v>
      </c>
      <c r="O335" s="33">
        <v>0.17</v>
      </c>
      <c r="P335" s="33">
        <v>0.29</v>
      </c>
      <c r="Q335" s="33">
        <v>0.25</v>
      </c>
      <c r="R335" s="33"/>
      <c r="S335" s="33">
        <v>3.7</v>
      </c>
      <c r="T335" s="33">
        <v>0.01</v>
      </c>
      <c r="U335" s="33"/>
      <c r="V335" s="30">
        <f t="shared" si="300"/>
        <v>14.399999999999997</v>
      </c>
      <c r="W335" s="30">
        <v>4.12</v>
      </c>
      <c r="X335" s="37">
        <f t="shared" si="301"/>
        <v>18.519999999999996</v>
      </c>
      <c r="Y335" s="38">
        <f t="shared" si="302"/>
        <v>4.840000000000002</v>
      </c>
      <c r="Z335" s="39">
        <v>19.24</v>
      </c>
      <c r="AA335" s="40">
        <f t="shared" si="303"/>
        <v>18.12213</v>
      </c>
      <c r="AB335" s="32">
        <v>17.21</v>
      </c>
      <c r="AC335" s="37">
        <f t="shared" si="304"/>
        <v>7.611853573503757</v>
      </c>
      <c r="AD335" s="41">
        <f t="shared" si="307"/>
        <v>1.0616853537636028</v>
      </c>
      <c r="AE335" s="40">
        <f t="shared" si="305"/>
        <v>-13.338314646236395</v>
      </c>
      <c r="AF335" s="40">
        <f t="shared" si="306"/>
        <v>-423.74550112224256</v>
      </c>
      <c r="AG335" s="30">
        <v>350</v>
      </c>
      <c r="AJ335" s="30">
        <f t="shared" si="278"/>
        <v>623</v>
      </c>
      <c r="AK335" s="30">
        <f t="shared" si="279"/>
        <v>605.5</v>
      </c>
      <c r="AL335" s="30">
        <f t="shared" si="280"/>
        <v>0</v>
      </c>
      <c r="AM335" s="30">
        <f t="shared" si="281"/>
        <v>0</v>
      </c>
      <c r="AN335" s="30">
        <f t="shared" si="282"/>
        <v>0</v>
      </c>
      <c r="AO335" s="30">
        <f t="shared" si="283"/>
        <v>84</v>
      </c>
      <c r="AP335" s="30">
        <f t="shared" si="284"/>
        <v>0</v>
      </c>
      <c r="AQ335" s="30">
        <f t="shared" si="285"/>
        <v>0</v>
      </c>
      <c r="AR335" s="30">
        <f t="shared" si="286"/>
        <v>1645</v>
      </c>
      <c r="AS335" s="30">
        <f t="shared" si="287"/>
        <v>217</v>
      </c>
      <c r="AT335" s="30">
        <f t="shared" si="288"/>
        <v>213.5</v>
      </c>
      <c r="AU335" s="30">
        <f t="shared" si="289"/>
        <v>105.00000000000001</v>
      </c>
      <c r="AV335" s="30">
        <f t="shared" si="290"/>
        <v>59.50000000000001</v>
      </c>
      <c r="AW335" s="30">
        <f t="shared" si="291"/>
        <v>101.5</v>
      </c>
      <c r="AX335" s="30">
        <f t="shared" si="292"/>
        <v>87.5</v>
      </c>
      <c r="AY335" s="30">
        <f t="shared" si="293"/>
        <v>0</v>
      </c>
      <c r="AZ335" s="30">
        <f t="shared" si="294"/>
        <v>1295</v>
      </c>
      <c r="BA335" s="30">
        <f t="shared" si="295"/>
        <v>3.5</v>
      </c>
      <c r="BB335" s="30">
        <f t="shared" si="296"/>
        <v>0</v>
      </c>
      <c r="BC335" s="30">
        <f t="shared" si="297"/>
        <v>5039.999999999999</v>
      </c>
      <c r="BD335" s="30">
        <f t="shared" si="298"/>
        <v>1694.0000000000007</v>
      </c>
      <c r="BE335" s="30">
        <f t="shared" si="299"/>
        <v>6733.999999999999</v>
      </c>
      <c r="IQ335"/>
      <c r="IR335"/>
      <c r="IS335"/>
      <c r="IT335"/>
      <c r="IU335"/>
      <c r="IV335"/>
    </row>
    <row r="336" spans="2:251" ht="12.75">
      <c r="B336" s="56"/>
      <c r="C336" s="57"/>
      <c r="D336" s="28"/>
      <c r="E336" s="28"/>
      <c r="F336" s="28"/>
      <c r="G336" s="28"/>
      <c r="H336" s="28"/>
      <c r="I336" s="28"/>
      <c r="J336" s="28"/>
      <c r="K336" s="28"/>
      <c r="L336" s="58"/>
      <c r="M336" s="58"/>
      <c r="N336" s="28"/>
      <c r="O336" s="28"/>
      <c r="P336" s="28"/>
      <c r="Q336" s="28"/>
      <c r="R336" s="28"/>
      <c r="S336" s="28"/>
      <c r="T336" s="28"/>
      <c r="U336" s="28"/>
      <c r="X336" s="51"/>
      <c r="Y336" s="51"/>
      <c r="Z336" s="52"/>
      <c r="AA336" s="52"/>
      <c r="AB336" s="57"/>
      <c r="AC336" s="51"/>
      <c r="AD336" s="53"/>
      <c r="AE336" s="52"/>
      <c r="AF336" s="52"/>
      <c r="IQ336" s="50"/>
    </row>
    <row r="337" spans="2:256" s="21" customFormat="1" ht="12.75">
      <c r="B337" s="56" t="s">
        <v>29</v>
      </c>
      <c r="C337" s="70"/>
      <c r="D337" s="71"/>
      <c r="E337" s="71"/>
      <c r="F337" s="71"/>
      <c r="G337" s="71"/>
      <c r="H337" s="71"/>
      <c r="I337" s="71"/>
      <c r="J337" s="71"/>
      <c r="K337" s="71"/>
      <c r="L337" s="72"/>
      <c r="M337" s="72"/>
      <c r="N337" s="71"/>
      <c r="O337" s="71"/>
      <c r="P337" s="71"/>
      <c r="Q337" s="71"/>
      <c r="R337" s="71"/>
      <c r="S337" s="71"/>
      <c r="T337" s="71"/>
      <c r="U337" s="71"/>
      <c r="X337" s="73"/>
      <c r="Y337" s="73"/>
      <c r="Z337" s="74"/>
      <c r="AA337" s="74"/>
      <c r="AB337" s="70"/>
      <c r="AC337" s="73"/>
      <c r="AD337" s="75"/>
      <c r="AE337" s="74"/>
      <c r="AF337" s="74"/>
      <c r="AG337" s="21">
        <f>SUM(AG11:AG335)</f>
        <v>243979.88000000018</v>
      </c>
      <c r="AJ337" s="21" t="e">
        <f>SUM(AJ11:AJ336)</f>
        <v>#VALUE!</v>
      </c>
      <c r="AK337" s="21" t="e">
        <f aca="true" t="shared" si="308" ref="AK337:AP337">SUM(AK11:AK335)</f>
        <v>#VALUE!</v>
      </c>
      <c r="AL337" s="21" t="e">
        <f t="shared" si="308"/>
        <v>#VALUE!</v>
      </c>
      <c r="AM337" s="21" t="e">
        <f t="shared" si="308"/>
        <v>#VALUE!</v>
      </c>
      <c r="AN337" s="21">
        <f t="shared" si="308"/>
        <v>0</v>
      </c>
      <c r="AO337" s="21" t="e">
        <f t="shared" si="308"/>
        <v>#VALUE!</v>
      </c>
      <c r="AP337" s="21" t="e">
        <f t="shared" si="308"/>
        <v>#VALUE!</v>
      </c>
      <c r="AR337" s="21">
        <f>SUM(AR11:AR336)</f>
        <v>1136692.4000000008</v>
      </c>
      <c r="AS337" s="21">
        <f aca="true" t="shared" si="309" ref="AS337:BE337">SUM(AS11:AS335)</f>
        <v>145027.3336</v>
      </c>
      <c r="AT337" s="21" t="e">
        <f t="shared" si="309"/>
        <v>#VALUE!</v>
      </c>
      <c r="AU337" s="21">
        <f t="shared" si="309"/>
        <v>73146.49</v>
      </c>
      <c r="AV337" s="21" t="e">
        <f t="shared" si="309"/>
        <v>#VALUE!</v>
      </c>
      <c r="AW337" s="21">
        <f t="shared" si="309"/>
        <v>70737.52120000003</v>
      </c>
      <c r="AX337" s="21">
        <f t="shared" si="309"/>
        <v>61036.580000000045</v>
      </c>
      <c r="AY337" s="21">
        <f t="shared" si="309"/>
        <v>230378.616</v>
      </c>
      <c r="AZ337" s="21">
        <f t="shared" si="309"/>
        <v>902720.6400000002</v>
      </c>
      <c r="BA337" s="21">
        <f t="shared" si="309"/>
        <v>2431.4767999999985</v>
      </c>
      <c r="BB337" s="21">
        <f t="shared" si="309"/>
        <v>291.227</v>
      </c>
      <c r="BC337" s="21">
        <f t="shared" si="309"/>
        <v>3674902.745599998</v>
      </c>
      <c r="BD337" s="21">
        <f t="shared" si="309"/>
        <v>1074186.0806999998</v>
      </c>
      <c r="BE337" s="21">
        <f t="shared" si="309"/>
        <v>4749088.826300001</v>
      </c>
      <c r="IQ337" s="76"/>
      <c r="IR337"/>
      <c r="IS337"/>
      <c r="IT337"/>
      <c r="IU337"/>
      <c r="IV337"/>
    </row>
    <row r="338" spans="2:251" ht="12.75">
      <c r="B338" s="56"/>
      <c r="C338" s="57"/>
      <c r="D338" s="28"/>
      <c r="E338" s="28"/>
      <c r="F338" s="28"/>
      <c r="G338" s="28"/>
      <c r="H338" s="28"/>
      <c r="I338" s="28"/>
      <c r="J338" s="28"/>
      <c r="K338" s="28"/>
      <c r="L338" s="58"/>
      <c r="M338" s="58"/>
      <c r="N338" s="28"/>
      <c r="O338" s="28"/>
      <c r="P338" s="28"/>
      <c r="Q338" s="28"/>
      <c r="R338" s="28"/>
      <c r="S338" s="28"/>
      <c r="T338" s="28"/>
      <c r="U338" s="28"/>
      <c r="X338" s="51"/>
      <c r="Y338" s="51"/>
      <c r="Z338" s="52"/>
      <c r="AA338" s="52"/>
      <c r="AB338" s="57"/>
      <c r="AC338" s="51"/>
      <c r="AD338" s="53"/>
      <c r="AE338" s="52"/>
      <c r="AF338" s="52"/>
      <c r="IQ338" s="50"/>
    </row>
    <row r="339" spans="2:35" ht="12.75">
      <c r="B339" s="56"/>
      <c r="C339" s="57"/>
      <c r="D339" s="28"/>
      <c r="E339" s="28"/>
      <c r="F339" s="28"/>
      <c r="G339" s="28"/>
      <c r="H339" s="28"/>
      <c r="I339" s="28"/>
      <c r="J339" s="28"/>
      <c r="K339" s="28"/>
      <c r="L339" s="58"/>
      <c r="M339" s="58"/>
      <c r="N339" s="28"/>
      <c r="O339" s="28"/>
      <c r="P339" s="28"/>
      <c r="Q339" s="28"/>
      <c r="R339" s="28"/>
      <c r="S339" s="28"/>
      <c r="T339" s="28"/>
      <c r="U339" s="28"/>
      <c r="W339" s="28"/>
      <c r="X339" s="21"/>
      <c r="Y339" s="51"/>
      <c r="Z339" s="52"/>
      <c r="AA339" s="52"/>
      <c r="AB339" s="21"/>
      <c r="AC339" s="21"/>
      <c r="AD339" s="53"/>
      <c r="AE339" s="21"/>
      <c r="AF339" s="21"/>
      <c r="AG339" s="77"/>
      <c r="AH339" s="27"/>
      <c r="AI339" s="27"/>
    </row>
    <row r="340" spans="2:35" ht="16.5">
      <c r="B340" s="78" t="s">
        <v>405</v>
      </c>
      <c r="C340" s="57"/>
      <c r="D340" s="28"/>
      <c r="E340" s="28"/>
      <c r="F340" s="28"/>
      <c r="G340" s="28"/>
      <c r="H340" s="28"/>
      <c r="I340" s="28"/>
      <c r="J340" s="28"/>
      <c r="K340" s="28"/>
      <c r="L340" s="58"/>
      <c r="M340" s="58"/>
      <c r="N340" s="28"/>
      <c r="O340" s="28"/>
      <c r="P340" s="28"/>
      <c r="Q340" s="28"/>
      <c r="R340" s="28"/>
      <c r="S340" s="28"/>
      <c r="T340" s="28"/>
      <c r="U340" s="28"/>
      <c r="W340" s="28"/>
      <c r="X340" s="51"/>
      <c r="Y340" s="51"/>
      <c r="Z340" s="52"/>
      <c r="AA340" s="52"/>
      <c r="AB340" s="21"/>
      <c r="AC340" s="21"/>
      <c r="AD340" s="53"/>
      <c r="AE340" s="21"/>
      <c r="AF340" s="21"/>
      <c r="AG340" s="77"/>
      <c r="AH340" s="27"/>
      <c r="AI340" s="27"/>
    </row>
    <row r="341" spans="1:256" s="30" customFormat="1" ht="14.25" customHeight="1">
      <c r="A341" s="30">
        <v>294</v>
      </c>
      <c r="B341" s="31" t="s">
        <v>406</v>
      </c>
      <c r="C341" s="32">
        <v>1.96</v>
      </c>
      <c r="D341" s="33"/>
      <c r="E341" s="33"/>
      <c r="F341" s="33"/>
      <c r="G341" s="33"/>
      <c r="H341" s="33">
        <v>0.26</v>
      </c>
      <c r="I341" s="33"/>
      <c r="J341" s="33"/>
      <c r="K341" s="33">
        <v>5.19</v>
      </c>
      <c r="L341" s="34"/>
      <c r="M341" s="34">
        <v>0.52</v>
      </c>
      <c r="N341" s="33">
        <v>0.25</v>
      </c>
      <c r="O341" s="33">
        <v>0.19</v>
      </c>
      <c r="P341" s="33">
        <v>0.28</v>
      </c>
      <c r="Q341" s="33">
        <v>0.31</v>
      </c>
      <c r="R341" s="33"/>
      <c r="S341" s="33">
        <v>3.82</v>
      </c>
      <c r="T341" s="33"/>
      <c r="U341" s="33"/>
      <c r="V341" s="30">
        <f aca="true" t="shared" si="310" ref="V341:V349">SUM(C341:U341)</f>
        <v>12.78</v>
      </c>
      <c r="W341" s="33">
        <v>2.66</v>
      </c>
      <c r="X341" s="37">
        <f aca="true" t="shared" si="311" ref="X341:X349">V341+W341</f>
        <v>15.44</v>
      </c>
      <c r="Y341" s="38">
        <f aca="true" t="shared" si="312" ref="Y341:Y349">Z341-V341</f>
        <v>3.1400000000000006</v>
      </c>
      <c r="Z341" s="55">
        <v>15.92</v>
      </c>
      <c r="AA341" s="40">
        <v>13.74</v>
      </c>
      <c r="AB341" s="32">
        <v>13.74</v>
      </c>
      <c r="AC341" s="37">
        <f aca="true" t="shared" si="313" ref="AC341:AC349">((X341/AB341)-1)*100</f>
        <v>12.37263464337699</v>
      </c>
      <c r="AD341" s="41">
        <f aca="true" t="shared" si="314" ref="AD341:AD349">Z341/AA341</f>
        <v>1.1586608442503639</v>
      </c>
      <c r="AE341" s="40">
        <f aca="true" t="shared" si="315" ref="AE341:AE349">AD341-V341</f>
        <v>-11.621339155749636</v>
      </c>
      <c r="AF341" s="40">
        <f aca="true" t="shared" si="316" ref="AF341:AF349">AE341/W341*100-100</f>
        <v>-536.892449464272</v>
      </c>
      <c r="AG341" s="30">
        <v>129.3</v>
      </c>
      <c r="AH341" s="109" t="s">
        <v>407</v>
      </c>
      <c r="AI341" s="109"/>
      <c r="AJ341" s="30">
        <f aca="true" t="shared" si="317" ref="AJ341:AJ354">C341*AG341</f>
        <v>253.42800000000003</v>
      </c>
      <c r="AK341" s="30">
        <f aca="true" t="shared" si="318" ref="AK341:AK354">D341*AG341</f>
        <v>0</v>
      </c>
      <c r="AL341" s="30">
        <f aca="true" t="shared" si="319" ref="AL341:AL354">E341*AG341</f>
        <v>0</v>
      </c>
      <c r="AM341" s="30">
        <f aca="true" t="shared" si="320" ref="AM341:AM354">F341*AG341</f>
        <v>0</v>
      </c>
      <c r="AN341" s="30">
        <f aca="true" t="shared" si="321" ref="AN341:AN354">G341*AG341</f>
        <v>0</v>
      </c>
      <c r="AO341" s="30">
        <f aca="true" t="shared" si="322" ref="AO341:AO354">H341*AG341</f>
        <v>33.618</v>
      </c>
      <c r="AP341" s="30">
        <f aca="true" t="shared" si="323" ref="AP341:AP354">I341*AG341</f>
        <v>0</v>
      </c>
      <c r="AQ341" s="30">
        <f aca="true" t="shared" si="324" ref="AQ341:AQ354">J341*AG341</f>
        <v>0</v>
      </c>
      <c r="AR341" s="30">
        <f aca="true" t="shared" si="325" ref="AR341:AR354">K341*AG341</f>
        <v>671.0670000000001</v>
      </c>
      <c r="AS341" s="30">
        <f aca="true" t="shared" si="326" ref="AS341:AS354">L341*AG341</f>
        <v>0</v>
      </c>
      <c r="AT341" s="30">
        <f aca="true" t="shared" si="327" ref="AT341:AT354">M341*AG341</f>
        <v>67.236</v>
      </c>
      <c r="AU341" s="30">
        <f aca="true" t="shared" si="328" ref="AU341:AU354">N341*AG341</f>
        <v>32.325</v>
      </c>
      <c r="AV341" s="30">
        <f aca="true" t="shared" si="329" ref="AV341:AV354">O341*AG341</f>
        <v>24.567000000000004</v>
      </c>
      <c r="AW341" s="30">
        <f aca="true" t="shared" si="330" ref="AW341:AW354">P341*AG341</f>
        <v>36.20400000000001</v>
      </c>
      <c r="AX341" s="30">
        <f aca="true" t="shared" si="331" ref="AX341:AX354">Q341*AG341</f>
        <v>40.083000000000006</v>
      </c>
      <c r="AY341" s="30">
        <f aca="true" t="shared" si="332" ref="AY341:AY354">R341*AG341</f>
        <v>0</v>
      </c>
      <c r="AZ341" s="30">
        <f aca="true" t="shared" si="333" ref="AZ341:AZ354">S341*AG341</f>
        <v>493.92600000000004</v>
      </c>
      <c r="BA341" s="30">
        <f aca="true" t="shared" si="334" ref="BA341:BA354">T341*AG341</f>
        <v>0</v>
      </c>
      <c r="BB341" s="30">
        <f aca="true" t="shared" si="335" ref="BB341:BB354">U341*AG341</f>
        <v>0</v>
      </c>
      <c r="BC341" s="30">
        <f aca="true" t="shared" si="336" ref="BC341:BC354">V341*AG341</f>
        <v>1652.454</v>
      </c>
      <c r="BD341" s="30">
        <f aca="true" t="shared" si="337" ref="BD341:BD354">Y341*AG341</f>
        <v>406.0020000000001</v>
      </c>
      <c r="BE341" s="30">
        <f aca="true" t="shared" si="338" ref="BE341:BE354">Z341*AG341</f>
        <v>2058.456</v>
      </c>
      <c r="IQ341"/>
      <c r="IR341"/>
      <c r="IS341"/>
      <c r="IT341"/>
      <c r="IU341"/>
      <c r="IV341"/>
    </row>
    <row r="342" spans="1:256" s="30" customFormat="1" ht="14.25" customHeight="1">
      <c r="A342" s="30">
        <v>271</v>
      </c>
      <c r="B342" s="31" t="s">
        <v>408</v>
      </c>
      <c r="C342" s="32">
        <v>1.96</v>
      </c>
      <c r="D342" s="33"/>
      <c r="E342" s="33"/>
      <c r="F342" s="33"/>
      <c r="G342" s="33"/>
      <c r="H342" s="33">
        <v>0.26</v>
      </c>
      <c r="I342" s="33"/>
      <c r="J342" s="33"/>
      <c r="K342" s="33">
        <v>5.19</v>
      </c>
      <c r="L342" s="34"/>
      <c r="M342" s="34">
        <v>0.52</v>
      </c>
      <c r="N342" s="33">
        <v>0.25</v>
      </c>
      <c r="O342" s="33">
        <v>0.19</v>
      </c>
      <c r="P342" s="33">
        <v>0.28</v>
      </c>
      <c r="Q342" s="33">
        <v>0.31</v>
      </c>
      <c r="R342" s="33"/>
      <c r="S342" s="33">
        <v>3.82</v>
      </c>
      <c r="T342" s="33"/>
      <c r="U342" s="33"/>
      <c r="V342" s="30">
        <f t="shared" si="310"/>
        <v>12.78</v>
      </c>
      <c r="W342" s="33">
        <v>2.66</v>
      </c>
      <c r="X342" s="37">
        <f t="shared" si="311"/>
        <v>15.44</v>
      </c>
      <c r="Y342" s="38">
        <f t="shared" si="312"/>
        <v>3.1400000000000006</v>
      </c>
      <c r="Z342" s="55">
        <v>15.92</v>
      </c>
      <c r="AA342" s="40">
        <v>13.74</v>
      </c>
      <c r="AB342" s="32">
        <v>13.74</v>
      </c>
      <c r="AC342" s="37">
        <f t="shared" si="313"/>
        <v>12.37263464337699</v>
      </c>
      <c r="AD342" s="41">
        <f t="shared" si="314"/>
        <v>1.1586608442503639</v>
      </c>
      <c r="AE342" s="40">
        <f t="shared" si="315"/>
        <v>-11.621339155749636</v>
      </c>
      <c r="AF342" s="40">
        <f t="shared" si="316"/>
        <v>-536.892449464272</v>
      </c>
      <c r="AG342" s="30">
        <v>125.1</v>
      </c>
      <c r="AH342" s="109" t="s">
        <v>407</v>
      </c>
      <c r="AI342" s="109"/>
      <c r="AJ342" s="30">
        <f t="shared" si="317"/>
        <v>245.196</v>
      </c>
      <c r="AK342" s="30">
        <f t="shared" si="318"/>
        <v>0</v>
      </c>
      <c r="AL342" s="30">
        <f t="shared" si="319"/>
        <v>0</v>
      </c>
      <c r="AM342" s="30">
        <f t="shared" si="320"/>
        <v>0</v>
      </c>
      <c r="AN342" s="30">
        <f t="shared" si="321"/>
        <v>0</v>
      </c>
      <c r="AO342" s="30">
        <f t="shared" si="322"/>
        <v>32.525999999999996</v>
      </c>
      <c r="AP342" s="30">
        <f t="shared" si="323"/>
        <v>0</v>
      </c>
      <c r="AQ342" s="30">
        <f t="shared" si="324"/>
        <v>0</v>
      </c>
      <c r="AR342" s="30">
        <f t="shared" si="325"/>
        <v>649.269</v>
      </c>
      <c r="AS342" s="30">
        <f t="shared" si="326"/>
        <v>0</v>
      </c>
      <c r="AT342" s="30">
        <f t="shared" si="327"/>
        <v>65.05199999999999</v>
      </c>
      <c r="AU342" s="30">
        <f t="shared" si="328"/>
        <v>31.275</v>
      </c>
      <c r="AV342" s="30">
        <f t="shared" si="329"/>
        <v>23.769</v>
      </c>
      <c r="AW342" s="30">
        <f t="shared" si="330"/>
        <v>35.028</v>
      </c>
      <c r="AX342" s="30">
        <f t="shared" si="331"/>
        <v>38.781</v>
      </c>
      <c r="AY342" s="30">
        <f t="shared" si="332"/>
        <v>0</v>
      </c>
      <c r="AZ342" s="30">
        <f t="shared" si="333"/>
        <v>477.88199999999995</v>
      </c>
      <c r="BA342" s="30">
        <f t="shared" si="334"/>
        <v>0</v>
      </c>
      <c r="BB342" s="30">
        <f t="shared" si="335"/>
        <v>0</v>
      </c>
      <c r="BC342" s="30">
        <f t="shared" si="336"/>
        <v>1598.7779999999998</v>
      </c>
      <c r="BD342" s="30">
        <f t="shared" si="337"/>
        <v>392.8140000000001</v>
      </c>
      <c r="BE342" s="30">
        <f t="shared" si="338"/>
        <v>1991.5919999999999</v>
      </c>
      <c r="IQ342"/>
      <c r="IR342"/>
      <c r="IS342"/>
      <c r="IT342"/>
      <c r="IU342"/>
      <c r="IV342"/>
    </row>
    <row r="343" spans="1:256" s="30" customFormat="1" ht="14.25" customHeight="1">
      <c r="A343" s="30">
        <v>311</v>
      </c>
      <c r="B343" s="31" t="s">
        <v>409</v>
      </c>
      <c r="C343" s="32">
        <v>1.96</v>
      </c>
      <c r="D343" s="33"/>
      <c r="E343" s="33"/>
      <c r="F343" s="33"/>
      <c r="G343" s="33"/>
      <c r="H343" s="33">
        <v>0.26</v>
      </c>
      <c r="I343" s="33"/>
      <c r="J343" s="33"/>
      <c r="K343" s="33">
        <v>5.19</v>
      </c>
      <c r="L343" s="34"/>
      <c r="M343" s="34">
        <v>0.31</v>
      </c>
      <c r="N343" s="33">
        <v>0.25</v>
      </c>
      <c r="O343" s="28">
        <v>0.19</v>
      </c>
      <c r="P343" s="33">
        <v>0.28</v>
      </c>
      <c r="Q343" s="33">
        <v>0.31</v>
      </c>
      <c r="R343" s="33"/>
      <c r="S343" s="33">
        <v>3.83</v>
      </c>
      <c r="T343" s="33"/>
      <c r="U343" s="28"/>
      <c r="V343" s="30">
        <f t="shared" si="310"/>
        <v>12.58</v>
      </c>
      <c r="W343" s="36">
        <v>2.81</v>
      </c>
      <c r="X343" s="37">
        <f t="shared" si="311"/>
        <v>15.39</v>
      </c>
      <c r="Y343" s="38">
        <f t="shared" si="312"/>
        <v>3.34</v>
      </c>
      <c r="Z343" s="55">
        <v>15.92</v>
      </c>
      <c r="AA343" s="40">
        <v>13.74</v>
      </c>
      <c r="AB343" s="32">
        <v>13.74</v>
      </c>
      <c r="AC343" s="37">
        <f t="shared" si="313"/>
        <v>12.008733624454159</v>
      </c>
      <c r="AD343" s="41">
        <f t="shared" si="314"/>
        <v>1.1586608442503639</v>
      </c>
      <c r="AE343" s="40">
        <f t="shared" si="315"/>
        <v>-11.421339155749637</v>
      </c>
      <c r="AF343" s="40">
        <f t="shared" si="316"/>
        <v>-506.4533507384212</v>
      </c>
      <c r="AG343" s="30">
        <v>184.1</v>
      </c>
      <c r="AH343" s="79" t="s">
        <v>410</v>
      </c>
      <c r="AI343" s="1" t="s">
        <v>411</v>
      </c>
      <c r="AJ343" s="30">
        <f t="shared" si="317"/>
        <v>360.83599999999996</v>
      </c>
      <c r="AK343" s="30">
        <f t="shared" si="318"/>
        <v>0</v>
      </c>
      <c r="AL343" s="30">
        <f t="shared" si="319"/>
        <v>0</v>
      </c>
      <c r="AM343" s="30">
        <f t="shared" si="320"/>
        <v>0</v>
      </c>
      <c r="AN343" s="30">
        <f t="shared" si="321"/>
        <v>0</v>
      </c>
      <c r="AO343" s="30">
        <f t="shared" si="322"/>
        <v>47.866</v>
      </c>
      <c r="AP343" s="30">
        <f t="shared" si="323"/>
        <v>0</v>
      </c>
      <c r="AQ343" s="30">
        <f t="shared" si="324"/>
        <v>0</v>
      </c>
      <c r="AR343" s="30">
        <f t="shared" si="325"/>
        <v>955.479</v>
      </c>
      <c r="AS343" s="30">
        <f t="shared" si="326"/>
        <v>0</v>
      </c>
      <c r="AT343" s="30">
        <f t="shared" si="327"/>
        <v>57.071</v>
      </c>
      <c r="AU343" s="30">
        <f t="shared" si="328"/>
        <v>46.025</v>
      </c>
      <c r="AV343" s="30">
        <f t="shared" si="329"/>
        <v>34.979</v>
      </c>
      <c r="AW343" s="30">
        <f t="shared" si="330"/>
        <v>51.548</v>
      </c>
      <c r="AX343" s="30">
        <f t="shared" si="331"/>
        <v>57.071</v>
      </c>
      <c r="AY343" s="30">
        <f t="shared" si="332"/>
        <v>0</v>
      </c>
      <c r="AZ343" s="30">
        <f t="shared" si="333"/>
        <v>705.103</v>
      </c>
      <c r="BA343" s="30">
        <f t="shared" si="334"/>
        <v>0</v>
      </c>
      <c r="BB343" s="30">
        <f t="shared" si="335"/>
        <v>0</v>
      </c>
      <c r="BC343" s="30">
        <f t="shared" si="336"/>
        <v>2315.978</v>
      </c>
      <c r="BD343" s="30">
        <f t="shared" si="337"/>
        <v>614.894</v>
      </c>
      <c r="BE343" s="30">
        <f t="shared" si="338"/>
        <v>2930.872</v>
      </c>
      <c r="IQ343"/>
      <c r="IR343"/>
      <c r="IS343"/>
      <c r="IT343"/>
      <c r="IU343"/>
      <c r="IV343"/>
    </row>
    <row r="344" spans="1:256" s="30" customFormat="1" ht="14.25" customHeight="1">
      <c r="A344" s="30">
        <v>309</v>
      </c>
      <c r="B344" s="31" t="s">
        <v>412</v>
      </c>
      <c r="C344" s="32">
        <v>1.96</v>
      </c>
      <c r="D344" s="33"/>
      <c r="E344" s="33"/>
      <c r="F344" s="33"/>
      <c r="G344" s="33"/>
      <c r="H344" s="33">
        <v>0.26</v>
      </c>
      <c r="I344" s="33"/>
      <c r="J344" s="33"/>
      <c r="K344" s="33">
        <v>5.19</v>
      </c>
      <c r="L344" s="34">
        <v>0.54</v>
      </c>
      <c r="M344" s="34">
        <v>0.52</v>
      </c>
      <c r="N344" s="33">
        <v>0.25</v>
      </c>
      <c r="O344" s="33">
        <v>0.19</v>
      </c>
      <c r="P344" s="33">
        <v>0.28</v>
      </c>
      <c r="Q344" s="33">
        <v>0.31</v>
      </c>
      <c r="R344" s="33">
        <v>1.21</v>
      </c>
      <c r="S344" s="33">
        <v>3.82</v>
      </c>
      <c r="T344" s="33"/>
      <c r="U344" s="33"/>
      <c r="V344" s="30">
        <f t="shared" si="310"/>
        <v>14.530000000000001</v>
      </c>
      <c r="W344" s="36">
        <v>5.14</v>
      </c>
      <c r="X344" s="37">
        <f t="shared" si="311"/>
        <v>19.67</v>
      </c>
      <c r="Y344" s="38">
        <f t="shared" si="312"/>
        <v>6.029999999999998</v>
      </c>
      <c r="Z344" s="55">
        <v>20.56</v>
      </c>
      <c r="AA344" s="40">
        <v>17.76</v>
      </c>
      <c r="AB344" s="32">
        <v>17.76</v>
      </c>
      <c r="AC344" s="37">
        <f t="shared" si="313"/>
        <v>10.754504504504503</v>
      </c>
      <c r="AD344" s="41">
        <f t="shared" si="314"/>
        <v>1.1576576576576574</v>
      </c>
      <c r="AE344" s="40">
        <f t="shared" si="315"/>
        <v>-13.372342342342344</v>
      </c>
      <c r="AF344" s="40">
        <f t="shared" si="316"/>
        <v>-360.16230238020125</v>
      </c>
      <c r="AG344" s="30">
        <v>109.4</v>
      </c>
      <c r="AH344" s="109" t="s">
        <v>413</v>
      </c>
      <c r="AI344" s="109"/>
      <c r="AJ344" s="30">
        <f t="shared" si="317"/>
        <v>214.424</v>
      </c>
      <c r="AK344" s="30">
        <f t="shared" si="318"/>
        <v>0</v>
      </c>
      <c r="AL344" s="30">
        <f t="shared" si="319"/>
        <v>0</v>
      </c>
      <c r="AM344" s="30">
        <f t="shared" si="320"/>
        <v>0</v>
      </c>
      <c r="AN344" s="30">
        <f t="shared" si="321"/>
        <v>0</v>
      </c>
      <c r="AO344" s="30">
        <f t="shared" si="322"/>
        <v>28.444000000000003</v>
      </c>
      <c r="AP344" s="30">
        <f t="shared" si="323"/>
        <v>0</v>
      </c>
      <c r="AQ344" s="30">
        <f t="shared" si="324"/>
        <v>0</v>
      </c>
      <c r="AR344" s="30">
        <f t="shared" si="325"/>
        <v>567.7860000000001</v>
      </c>
      <c r="AS344" s="30">
        <f t="shared" si="326"/>
        <v>59.07600000000001</v>
      </c>
      <c r="AT344" s="30">
        <f t="shared" si="327"/>
        <v>56.888000000000005</v>
      </c>
      <c r="AU344" s="30">
        <f t="shared" si="328"/>
        <v>27.35</v>
      </c>
      <c r="AV344" s="30">
        <f t="shared" si="329"/>
        <v>20.786</v>
      </c>
      <c r="AW344" s="30">
        <f t="shared" si="330"/>
        <v>30.632000000000005</v>
      </c>
      <c r="AX344" s="30">
        <f t="shared" si="331"/>
        <v>33.914</v>
      </c>
      <c r="AY344" s="30">
        <f t="shared" si="332"/>
        <v>132.374</v>
      </c>
      <c r="AZ344" s="30">
        <f t="shared" si="333"/>
        <v>417.908</v>
      </c>
      <c r="BA344" s="30">
        <f t="shared" si="334"/>
        <v>0</v>
      </c>
      <c r="BB344" s="30">
        <f t="shared" si="335"/>
        <v>0</v>
      </c>
      <c r="BC344" s="30">
        <f t="shared" si="336"/>
        <v>1589.582</v>
      </c>
      <c r="BD344" s="30">
        <f t="shared" si="337"/>
        <v>659.6819999999998</v>
      </c>
      <c r="BE344" s="30">
        <f t="shared" si="338"/>
        <v>2249.264</v>
      </c>
      <c r="IQ344"/>
      <c r="IR344"/>
      <c r="IS344"/>
      <c r="IT344"/>
      <c r="IU344"/>
      <c r="IV344"/>
    </row>
    <row r="345" spans="1:256" s="30" customFormat="1" ht="12.75" customHeight="1">
      <c r="A345" s="30">
        <v>323</v>
      </c>
      <c r="B345" s="31" t="s">
        <v>414</v>
      </c>
      <c r="C345" s="32">
        <v>1.96</v>
      </c>
      <c r="D345" s="33">
        <v>1.91</v>
      </c>
      <c r="E345" s="33"/>
      <c r="F345" s="33"/>
      <c r="G345" s="33"/>
      <c r="H345" s="33">
        <v>0.08</v>
      </c>
      <c r="I345" s="33"/>
      <c r="J345" s="33"/>
      <c r="K345" s="33">
        <v>5.19</v>
      </c>
      <c r="L345" s="34">
        <v>0.54</v>
      </c>
      <c r="M345" s="34"/>
      <c r="N345" s="33">
        <v>0.25</v>
      </c>
      <c r="O345" s="33">
        <v>0.19</v>
      </c>
      <c r="P345" s="33">
        <v>0.28</v>
      </c>
      <c r="Q345" s="33">
        <v>0.31</v>
      </c>
      <c r="R345" s="33"/>
      <c r="S345" s="33">
        <v>3.82</v>
      </c>
      <c r="T345" s="33"/>
      <c r="U345" s="33"/>
      <c r="V345" s="30">
        <f t="shared" si="310"/>
        <v>14.53</v>
      </c>
      <c r="W345" s="30">
        <v>5.9</v>
      </c>
      <c r="X345" s="37">
        <f t="shared" si="311"/>
        <v>20.43</v>
      </c>
      <c r="Y345" s="38">
        <f t="shared" si="312"/>
        <v>6.720000000000001</v>
      </c>
      <c r="Z345" s="55">
        <v>21.25</v>
      </c>
      <c r="AA345" s="40">
        <v>18.35</v>
      </c>
      <c r="AB345" s="32">
        <v>18.35</v>
      </c>
      <c r="AC345" s="37">
        <f t="shared" si="313"/>
        <v>11.335149863760208</v>
      </c>
      <c r="AD345" s="41">
        <f t="shared" si="314"/>
        <v>1.1580381471389645</v>
      </c>
      <c r="AE345" s="40">
        <f t="shared" si="315"/>
        <v>-13.371961852861034</v>
      </c>
      <c r="AF345" s="40">
        <f t="shared" si="316"/>
        <v>-326.64342123493276</v>
      </c>
      <c r="AG345" s="30">
        <v>46.78</v>
      </c>
      <c r="AH345" s="109" t="s">
        <v>413</v>
      </c>
      <c r="AI345" s="109"/>
      <c r="AJ345" s="30">
        <f t="shared" si="317"/>
        <v>91.6888</v>
      </c>
      <c r="AK345" s="30">
        <f t="shared" si="318"/>
        <v>89.3498</v>
      </c>
      <c r="AL345" s="30">
        <f t="shared" si="319"/>
        <v>0</v>
      </c>
      <c r="AM345" s="30">
        <f t="shared" si="320"/>
        <v>0</v>
      </c>
      <c r="AN345" s="30">
        <f t="shared" si="321"/>
        <v>0</v>
      </c>
      <c r="AO345" s="30">
        <f t="shared" si="322"/>
        <v>3.7424</v>
      </c>
      <c r="AP345" s="30">
        <f t="shared" si="323"/>
        <v>0</v>
      </c>
      <c r="AQ345" s="30">
        <f t="shared" si="324"/>
        <v>0</v>
      </c>
      <c r="AR345" s="30">
        <f t="shared" si="325"/>
        <v>242.78820000000002</v>
      </c>
      <c r="AS345" s="30">
        <f t="shared" si="326"/>
        <v>25.261200000000002</v>
      </c>
      <c r="AT345" s="30">
        <f t="shared" si="327"/>
        <v>0</v>
      </c>
      <c r="AU345" s="30">
        <f t="shared" si="328"/>
        <v>11.695</v>
      </c>
      <c r="AV345" s="30">
        <f t="shared" si="329"/>
        <v>8.8882</v>
      </c>
      <c r="AW345" s="30">
        <f t="shared" si="330"/>
        <v>13.098400000000002</v>
      </c>
      <c r="AX345" s="30">
        <f t="shared" si="331"/>
        <v>14.501800000000001</v>
      </c>
      <c r="AY345" s="30">
        <f t="shared" si="332"/>
        <v>0</v>
      </c>
      <c r="AZ345" s="30">
        <f t="shared" si="333"/>
        <v>178.6996</v>
      </c>
      <c r="BA345" s="30">
        <f t="shared" si="334"/>
        <v>0</v>
      </c>
      <c r="BB345" s="30">
        <f t="shared" si="335"/>
        <v>0</v>
      </c>
      <c r="BC345" s="30">
        <f t="shared" si="336"/>
        <v>679.7134</v>
      </c>
      <c r="BD345" s="30">
        <f t="shared" si="337"/>
        <v>314.3616</v>
      </c>
      <c r="BE345" s="30">
        <f t="shared" si="338"/>
        <v>994.075</v>
      </c>
      <c r="IQ345"/>
      <c r="IR345"/>
      <c r="IS345"/>
      <c r="IT345"/>
      <c r="IU345"/>
      <c r="IV345"/>
    </row>
    <row r="346" spans="1:256" s="30" customFormat="1" ht="12.75" customHeight="1">
      <c r="A346" s="30">
        <v>273</v>
      </c>
      <c r="B346" s="31" t="s">
        <v>415</v>
      </c>
      <c r="C346" s="32">
        <v>1.96</v>
      </c>
      <c r="D346" s="33"/>
      <c r="E346" s="33"/>
      <c r="F346" s="33"/>
      <c r="G346" s="33"/>
      <c r="H346" s="33"/>
      <c r="I346" s="33"/>
      <c r="J346" s="33" t="s">
        <v>284</v>
      </c>
      <c r="K346" s="33">
        <v>5.19</v>
      </c>
      <c r="L346" s="34"/>
      <c r="M346" s="34">
        <v>0.31</v>
      </c>
      <c r="N346" s="33">
        <v>0.25</v>
      </c>
      <c r="O346" s="33"/>
      <c r="P346" s="33">
        <v>0.28</v>
      </c>
      <c r="Q346" s="33">
        <v>0.31</v>
      </c>
      <c r="R346" s="33"/>
      <c r="S346" s="33">
        <v>3.82</v>
      </c>
      <c r="T346" s="33"/>
      <c r="U346" s="33">
        <v>0.2</v>
      </c>
      <c r="V346" s="30">
        <f t="shared" si="310"/>
        <v>12.32</v>
      </c>
      <c r="W346" s="33">
        <v>3.05</v>
      </c>
      <c r="X346" s="37">
        <f t="shared" si="311"/>
        <v>15.370000000000001</v>
      </c>
      <c r="Y346" s="38">
        <f t="shared" si="312"/>
        <v>3.5999999999999996</v>
      </c>
      <c r="Z346" s="55">
        <v>15.92</v>
      </c>
      <c r="AA346" s="40">
        <v>13.74</v>
      </c>
      <c r="AB346" s="32">
        <v>13.74</v>
      </c>
      <c r="AC346" s="37">
        <f t="shared" si="313"/>
        <v>11.863173216885015</v>
      </c>
      <c r="AD346" s="41">
        <f t="shared" si="314"/>
        <v>1.1586608442503639</v>
      </c>
      <c r="AE346" s="40">
        <f t="shared" si="315"/>
        <v>-11.161339155749637</v>
      </c>
      <c r="AF346" s="40">
        <f t="shared" si="316"/>
        <v>-465.94554609015205</v>
      </c>
      <c r="AG346" s="30">
        <v>125.4</v>
      </c>
      <c r="AH346" s="109" t="s">
        <v>413</v>
      </c>
      <c r="AI346" s="109"/>
      <c r="AJ346" s="30">
        <f t="shared" si="317"/>
        <v>245.78400000000002</v>
      </c>
      <c r="AK346" s="30">
        <f t="shared" si="318"/>
        <v>0</v>
      </c>
      <c r="AL346" s="30">
        <f t="shared" si="319"/>
        <v>0</v>
      </c>
      <c r="AM346" s="30">
        <f t="shared" si="320"/>
        <v>0</v>
      </c>
      <c r="AN346" s="30">
        <f t="shared" si="321"/>
        <v>0</v>
      </c>
      <c r="AO346" s="30">
        <f t="shared" si="322"/>
        <v>0</v>
      </c>
      <c r="AP346" s="30">
        <f t="shared" si="323"/>
        <v>0</v>
      </c>
      <c r="AQ346" s="30" t="e">
        <f t="shared" si="324"/>
        <v>#VALUE!</v>
      </c>
      <c r="AR346" s="30">
        <f t="shared" si="325"/>
        <v>650.826</v>
      </c>
      <c r="AS346" s="30">
        <f t="shared" si="326"/>
        <v>0</v>
      </c>
      <c r="AT346" s="30">
        <f t="shared" si="327"/>
        <v>38.874</v>
      </c>
      <c r="AU346" s="30">
        <f t="shared" si="328"/>
        <v>31.35</v>
      </c>
      <c r="AV346" s="30">
        <f t="shared" si="329"/>
        <v>0</v>
      </c>
      <c r="AW346" s="30">
        <f t="shared" si="330"/>
        <v>35.112</v>
      </c>
      <c r="AX346" s="30">
        <f t="shared" si="331"/>
        <v>38.874</v>
      </c>
      <c r="AY346" s="30">
        <f t="shared" si="332"/>
        <v>0</v>
      </c>
      <c r="AZ346" s="30">
        <f t="shared" si="333"/>
        <v>479.028</v>
      </c>
      <c r="BA346" s="30">
        <f t="shared" si="334"/>
        <v>0</v>
      </c>
      <c r="BB346" s="30">
        <f t="shared" si="335"/>
        <v>25.080000000000002</v>
      </c>
      <c r="BC346" s="30">
        <f t="shared" si="336"/>
        <v>1544.928</v>
      </c>
      <c r="BD346" s="30">
        <f t="shared" si="337"/>
        <v>451.44</v>
      </c>
      <c r="BE346" s="30">
        <f t="shared" si="338"/>
        <v>1996.3680000000002</v>
      </c>
      <c r="IQ346"/>
      <c r="IR346"/>
      <c r="IS346"/>
      <c r="IT346"/>
      <c r="IU346"/>
      <c r="IV346"/>
    </row>
    <row r="347" spans="1:256" s="42" customFormat="1" ht="12.75">
      <c r="A347" s="42">
        <v>315</v>
      </c>
      <c r="B347" s="43" t="s">
        <v>416</v>
      </c>
      <c r="C347" s="44">
        <v>1.96</v>
      </c>
      <c r="D347" s="45"/>
      <c r="E347" s="45"/>
      <c r="F347" s="45"/>
      <c r="G347" s="45"/>
      <c r="H347" s="45">
        <v>0.08</v>
      </c>
      <c r="I347" s="45"/>
      <c r="J347" s="45"/>
      <c r="K347" s="45">
        <v>5.19</v>
      </c>
      <c r="L347" s="46">
        <v>0.54</v>
      </c>
      <c r="M347" s="46"/>
      <c r="N347" s="45">
        <v>0.25</v>
      </c>
      <c r="O347" s="45">
        <v>0.19</v>
      </c>
      <c r="P347" s="45">
        <v>0.28</v>
      </c>
      <c r="Q347" s="45">
        <v>0.31</v>
      </c>
      <c r="R347" s="45"/>
      <c r="S347" s="45">
        <v>3.82</v>
      </c>
      <c r="T347" s="45"/>
      <c r="U347" s="45"/>
      <c r="V347" s="42">
        <f t="shared" si="310"/>
        <v>12.62</v>
      </c>
      <c r="W347" s="47">
        <v>2.81</v>
      </c>
      <c r="X347" s="48">
        <f t="shared" si="311"/>
        <v>15.43</v>
      </c>
      <c r="Y347" s="38">
        <f t="shared" si="312"/>
        <v>3.3000000000000007</v>
      </c>
      <c r="Z347" s="55">
        <v>15.92</v>
      </c>
      <c r="AA347" s="49">
        <v>13.74</v>
      </c>
      <c r="AB347" s="44">
        <v>13.74</v>
      </c>
      <c r="AC347" s="48">
        <f t="shared" si="313"/>
        <v>12.299854439592428</v>
      </c>
      <c r="AD347" s="41">
        <f t="shared" si="314"/>
        <v>1.1586608442503639</v>
      </c>
      <c r="AE347" s="49">
        <f t="shared" si="315"/>
        <v>-11.461339155749636</v>
      </c>
      <c r="AF347" s="49">
        <f t="shared" si="316"/>
        <v>-507.8768382829052</v>
      </c>
      <c r="AG347" s="42">
        <v>98.8</v>
      </c>
      <c r="AH347" s="115" t="s">
        <v>417</v>
      </c>
      <c r="AI347" s="115"/>
      <c r="AJ347" s="30">
        <f t="shared" si="317"/>
        <v>193.648</v>
      </c>
      <c r="AK347" s="30">
        <f t="shared" si="318"/>
        <v>0</v>
      </c>
      <c r="AL347" s="30">
        <f t="shared" si="319"/>
        <v>0</v>
      </c>
      <c r="AM347" s="30">
        <f t="shared" si="320"/>
        <v>0</v>
      </c>
      <c r="AN347" s="30">
        <f t="shared" si="321"/>
        <v>0</v>
      </c>
      <c r="AO347" s="30">
        <f t="shared" si="322"/>
        <v>7.904</v>
      </c>
      <c r="AP347" s="30">
        <f t="shared" si="323"/>
        <v>0</v>
      </c>
      <c r="AQ347" s="30">
        <f t="shared" si="324"/>
        <v>0</v>
      </c>
      <c r="AR347" s="30">
        <f t="shared" si="325"/>
        <v>512.772</v>
      </c>
      <c r="AS347" s="30">
        <f t="shared" si="326"/>
        <v>53.352000000000004</v>
      </c>
      <c r="AT347" s="30">
        <f t="shared" si="327"/>
        <v>0</v>
      </c>
      <c r="AU347" s="30">
        <f t="shared" si="328"/>
        <v>24.7</v>
      </c>
      <c r="AV347" s="30">
        <f t="shared" si="329"/>
        <v>18.772</v>
      </c>
      <c r="AW347" s="30">
        <f t="shared" si="330"/>
        <v>27.664</v>
      </c>
      <c r="AX347" s="30">
        <f t="shared" si="331"/>
        <v>30.628</v>
      </c>
      <c r="AY347" s="30">
        <f t="shared" si="332"/>
        <v>0</v>
      </c>
      <c r="AZ347" s="30">
        <f t="shared" si="333"/>
        <v>377.416</v>
      </c>
      <c r="BA347" s="30">
        <f t="shared" si="334"/>
        <v>0</v>
      </c>
      <c r="BB347" s="30">
        <f t="shared" si="335"/>
        <v>0</v>
      </c>
      <c r="BC347" s="30">
        <f t="shared" si="336"/>
        <v>1246.856</v>
      </c>
      <c r="BD347" s="30">
        <f t="shared" si="337"/>
        <v>326.0400000000001</v>
      </c>
      <c r="BE347" s="30">
        <f t="shared" si="338"/>
        <v>1572.896</v>
      </c>
      <c r="IQ347"/>
      <c r="IR347"/>
      <c r="IS347"/>
      <c r="IT347"/>
      <c r="IU347"/>
      <c r="IV347"/>
    </row>
    <row r="348" spans="1:256" s="42" customFormat="1" ht="12.75">
      <c r="A348" s="42">
        <v>317</v>
      </c>
      <c r="B348" s="43" t="s">
        <v>418</v>
      </c>
      <c r="C348" s="44">
        <v>1.96</v>
      </c>
      <c r="D348" s="45"/>
      <c r="E348" s="45"/>
      <c r="F348" s="45"/>
      <c r="G348" s="45"/>
      <c r="H348" s="45">
        <v>0.08</v>
      </c>
      <c r="I348" s="45"/>
      <c r="J348" s="45"/>
      <c r="K348" s="45">
        <v>5.19</v>
      </c>
      <c r="L348" s="46">
        <v>0.54</v>
      </c>
      <c r="M348" s="46"/>
      <c r="N348" s="45">
        <v>0.25</v>
      </c>
      <c r="O348" s="45">
        <v>0.19</v>
      </c>
      <c r="P348" s="45">
        <v>0.28</v>
      </c>
      <c r="Q348" s="45">
        <v>0.31</v>
      </c>
      <c r="R348" s="45"/>
      <c r="S348" s="45">
        <v>3.82</v>
      </c>
      <c r="T348" s="45"/>
      <c r="U348" s="45"/>
      <c r="V348" s="42">
        <f t="shared" si="310"/>
        <v>12.62</v>
      </c>
      <c r="W348" s="47">
        <v>2.81</v>
      </c>
      <c r="X348" s="48">
        <f t="shared" si="311"/>
        <v>15.43</v>
      </c>
      <c r="Y348" s="38">
        <f t="shared" si="312"/>
        <v>3.3000000000000007</v>
      </c>
      <c r="Z348" s="55">
        <v>15.92</v>
      </c>
      <c r="AA348" s="49">
        <v>13.74</v>
      </c>
      <c r="AB348" s="44">
        <v>13.74</v>
      </c>
      <c r="AC348" s="48">
        <f t="shared" si="313"/>
        <v>12.299854439592428</v>
      </c>
      <c r="AD348" s="41">
        <f t="shared" si="314"/>
        <v>1.1586608442503639</v>
      </c>
      <c r="AE348" s="49">
        <f t="shared" si="315"/>
        <v>-11.461339155749636</v>
      </c>
      <c r="AF348" s="49">
        <f t="shared" si="316"/>
        <v>-507.8768382829052</v>
      </c>
      <c r="AG348" s="42">
        <v>120.8</v>
      </c>
      <c r="AH348" s="109" t="s">
        <v>417</v>
      </c>
      <c r="AI348" s="109"/>
      <c r="AJ348" s="30">
        <f t="shared" si="317"/>
        <v>236.768</v>
      </c>
      <c r="AK348" s="30">
        <f t="shared" si="318"/>
        <v>0</v>
      </c>
      <c r="AL348" s="30">
        <f t="shared" si="319"/>
        <v>0</v>
      </c>
      <c r="AM348" s="30">
        <f t="shared" si="320"/>
        <v>0</v>
      </c>
      <c r="AN348" s="30">
        <f t="shared" si="321"/>
        <v>0</v>
      </c>
      <c r="AO348" s="30">
        <f t="shared" si="322"/>
        <v>9.664</v>
      </c>
      <c r="AP348" s="30">
        <f t="shared" si="323"/>
        <v>0</v>
      </c>
      <c r="AQ348" s="30">
        <f t="shared" si="324"/>
        <v>0</v>
      </c>
      <c r="AR348" s="30">
        <f t="shared" si="325"/>
        <v>626.952</v>
      </c>
      <c r="AS348" s="30">
        <f t="shared" si="326"/>
        <v>65.232</v>
      </c>
      <c r="AT348" s="30">
        <f t="shared" si="327"/>
        <v>0</v>
      </c>
      <c r="AU348" s="30">
        <f t="shared" si="328"/>
        <v>30.2</v>
      </c>
      <c r="AV348" s="30">
        <f t="shared" si="329"/>
        <v>22.951999999999998</v>
      </c>
      <c r="AW348" s="30">
        <f t="shared" si="330"/>
        <v>33.824000000000005</v>
      </c>
      <c r="AX348" s="30">
        <f t="shared" si="331"/>
        <v>37.448</v>
      </c>
      <c r="AY348" s="30">
        <f t="shared" si="332"/>
        <v>0</v>
      </c>
      <c r="AZ348" s="30">
        <f t="shared" si="333"/>
        <v>461.45599999999996</v>
      </c>
      <c r="BA348" s="30">
        <f t="shared" si="334"/>
        <v>0</v>
      </c>
      <c r="BB348" s="30">
        <f t="shared" si="335"/>
        <v>0</v>
      </c>
      <c r="BC348" s="30">
        <f t="shared" si="336"/>
        <v>1524.4959999999999</v>
      </c>
      <c r="BD348" s="30">
        <f t="shared" si="337"/>
        <v>398.6400000000001</v>
      </c>
      <c r="BE348" s="30">
        <f t="shared" si="338"/>
        <v>1923.136</v>
      </c>
      <c r="IQ348"/>
      <c r="IR348"/>
      <c r="IS348"/>
      <c r="IT348"/>
      <c r="IU348"/>
      <c r="IV348"/>
    </row>
    <row r="349" spans="1:256" s="42" customFormat="1" ht="12.75">
      <c r="A349" s="42">
        <v>253</v>
      </c>
      <c r="B349" s="43" t="s">
        <v>419</v>
      </c>
      <c r="C349" s="44">
        <v>1.96</v>
      </c>
      <c r="D349" s="45"/>
      <c r="E349" s="45"/>
      <c r="F349" s="45"/>
      <c r="G349" s="45"/>
      <c r="H349" s="45">
        <v>0.08</v>
      </c>
      <c r="I349" s="45"/>
      <c r="J349" s="45"/>
      <c r="K349" s="45">
        <v>5.19</v>
      </c>
      <c r="L349" s="46">
        <v>0.54</v>
      </c>
      <c r="M349" s="46"/>
      <c r="N349" s="45">
        <v>0.25</v>
      </c>
      <c r="O349" s="45">
        <v>0.19</v>
      </c>
      <c r="P349" s="45">
        <v>0.28</v>
      </c>
      <c r="Q349" s="45">
        <v>0.31</v>
      </c>
      <c r="R349" s="45"/>
      <c r="S349" s="45">
        <v>3.82</v>
      </c>
      <c r="T349" s="45"/>
      <c r="U349" s="45"/>
      <c r="V349" s="42">
        <f t="shared" si="310"/>
        <v>12.62</v>
      </c>
      <c r="W349" s="45">
        <v>2.81</v>
      </c>
      <c r="X349" s="48">
        <f t="shared" si="311"/>
        <v>15.43</v>
      </c>
      <c r="Y349" s="38">
        <f t="shared" si="312"/>
        <v>3.3000000000000007</v>
      </c>
      <c r="Z349" s="55">
        <v>15.92</v>
      </c>
      <c r="AA349" s="49">
        <v>13.74</v>
      </c>
      <c r="AB349" s="44">
        <v>13.74</v>
      </c>
      <c r="AC349" s="48">
        <f t="shared" si="313"/>
        <v>12.299854439592428</v>
      </c>
      <c r="AD349" s="41">
        <f t="shared" si="314"/>
        <v>1.1586608442503639</v>
      </c>
      <c r="AE349" s="49">
        <f t="shared" si="315"/>
        <v>-11.461339155749636</v>
      </c>
      <c r="AF349" s="49">
        <f t="shared" si="316"/>
        <v>-507.8768382829052</v>
      </c>
      <c r="AG349" s="42">
        <v>95</v>
      </c>
      <c r="AH349" s="109" t="s">
        <v>417</v>
      </c>
      <c r="AI349" s="109"/>
      <c r="AJ349" s="30">
        <f t="shared" si="317"/>
        <v>186.2</v>
      </c>
      <c r="AK349" s="30">
        <f t="shared" si="318"/>
        <v>0</v>
      </c>
      <c r="AL349" s="30">
        <f t="shared" si="319"/>
        <v>0</v>
      </c>
      <c r="AM349" s="30">
        <f t="shared" si="320"/>
        <v>0</v>
      </c>
      <c r="AN349" s="30">
        <f t="shared" si="321"/>
        <v>0</v>
      </c>
      <c r="AO349" s="30">
        <f t="shared" si="322"/>
        <v>7.6000000000000005</v>
      </c>
      <c r="AP349" s="30">
        <f t="shared" si="323"/>
        <v>0</v>
      </c>
      <c r="AQ349" s="30">
        <f t="shared" si="324"/>
        <v>0</v>
      </c>
      <c r="AR349" s="30">
        <f t="shared" si="325"/>
        <v>493.05</v>
      </c>
      <c r="AS349" s="30">
        <f t="shared" si="326"/>
        <v>51.300000000000004</v>
      </c>
      <c r="AT349" s="30">
        <f t="shared" si="327"/>
        <v>0</v>
      </c>
      <c r="AU349" s="30">
        <f t="shared" si="328"/>
        <v>23.75</v>
      </c>
      <c r="AV349" s="30">
        <f t="shared" si="329"/>
        <v>18.05</v>
      </c>
      <c r="AW349" s="30">
        <f t="shared" si="330"/>
        <v>26.6</v>
      </c>
      <c r="AX349" s="30">
        <f t="shared" si="331"/>
        <v>29.45</v>
      </c>
      <c r="AY349" s="30">
        <f t="shared" si="332"/>
        <v>0</v>
      </c>
      <c r="AZ349" s="30">
        <f t="shared" si="333"/>
        <v>362.9</v>
      </c>
      <c r="BA349" s="30">
        <f t="shared" si="334"/>
        <v>0</v>
      </c>
      <c r="BB349" s="30">
        <f t="shared" si="335"/>
        <v>0</v>
      </c>
      <c r="BC349" s="30">
        <f t="shared" si="336"/>
        <v>1198.8999999999999</v>
      </c>
      <c r="BD349" s="30">
        <f t="shared" si="337"/>
        <v>313.50000000000006</v>
      </c>
      <c r="BE349" s="30">
        <f t="shared" si="338"/>
        <v>1512.4</v>
      </c>
      <c r="IQ349"/>
      <c r="IR349"/>
      <c r="IS349"/>
      <c r="IT349"/>
      <c r="IU349"/>
      <c r="IV349"/>
    </row>
    <row r="350" spans="1:57" ht="12.75">
      <c r="A350" s="1">
        <v>255</v>
      </c>
      <c r="B350" s="56" t="s">
        <v>420</v>
      </c>
      <c r="C350" s="114" t="s">
        <v>421</v>
      </c>
      <c r="D350" s="114"/>
      <c r="E350" s="114"/>
      <c r="F350" s="28"/>
      <c r="G350" s="28"/>
      <c r="H350" s="28"/>
      <c r="I350" s="28"/>
      <c r="J350" s="28"/>
      <c r="K350" s="28"/>
      <c r="L350" s="58"/>
      <c r="M350" s="58"/>
      <c r="N350" s="28"/>
      <c r="O350" s="28"/>
      <c r="P350" s="28"/>
      <c r="Q350" s="28"/>
      <c r="R350" s="28"/>
      <c r="S350" s="28"/>
      <c r="T350" s="28"/>
      <c r="U350" s="28"/>
      <c r="W350" s="28"/>
      <c r="X350" s="51"/>
      <c r="Y350" s="51"/>
      <c r="Z350" s="52"/>
      <c r="AA350" s="52"/>
      <c r="AB350" s="57"/>
      <c r="AC350" s="51"/>
      <c r="AD350" s="41"/>
      <c r="AE350" s="52"/>
      <c r="AF350" s="52"/>
      <c r="AJ350" s="30" t="e">
        <f t="shared" si="317"/>
        <v>#VALUE!</v>
      </c>
      <c r="AK350" s="30">
        <f t="shared" si="318"/>
        <v>0</v>
      </c>
      <c r="AL350" s="30">
        <f t="shared" si="319"/>
        <v>0</v>
      </c>
      <c r="AM350" s="30">
        <f t="shared" si="320"/>
        <v>0</v>
      </c>
      <c r="AN350" s="30">
        <f t="shared" si="321"/>
        <v>0</v>
      </c>
      <c r="AO350" s="30">
        <f t="shared" si="322"/>
        <v>0</v>
      </c>
      <c r="AP350" s="30">
        <f t="shared" si="323"/>
        <v>0</v>
      </c>
      <c r="AQ350" s="30">
        <f t="shared" si="324"/>
        <v>0</v>
      </c>
      <c r="AR350" s="30">
        <f t="shared" si="325"/>
        <v>0</v>
      </c>
      <c r="AS350" s="30">
        <f t="shared" si="326"/>
        <v>0</v>
      </c>
      <c r="AT350" s="30">
        <f t="shared" si="327"/>
        <v>0</v>
      </c>
      <c r="AU350" s="30">
        <f t="shared" si="328"/>
        <v>0</v>
      </c>
      <c r="AV350" s="30">
        <f t="shared" si="329"/>
        <v>0</v>
      </c>
      <c r="AW350" s="30">
        <f t="shared" si="330"/>
        <v>0</v>
      </c>
      <c r="AX350" s="30">
        <f t="shared" si="331"/>
        <v>0</v>
      </c>
      <c r="AY350" s="30">
        <f t="shared" si="332"/>
        <v>0</v>
      </c>
      <c r="AZ350" s="30">
        <f t="shared" si="333"/>
        <v>0</v>
      </c>
      <c r="BA350" s="30">
        <f t="shared" si="334"/>
        <v>0</v>
      </c>
      <c r="BB350" s="30">
        <f t="shared" si="335"/>
        <v>0</v>
      </c>
      <c r="BC350" s="30">
        <f t="shared" si="336"/>
        <v>0</v>
      </c>
      <c r="BD350" s="30">
        <f t="shared" si="337"/>
        <v>0</v>
      </c>
      <c r="BE350" s="30">
        <f t="shared" si="338"/>
        <v>0</v>
      </c>
    </row>
    <row r="351" spans="1:256" s="42" customFormat="1" ht="12.75">
      <c r="A351" s="42">
        <v>262</v>
      </c>
      <c r="B351" s="43" t="s">
        <v>422</v>
      </c>
      <c r="C351" s="44">
        <v>1.96</v>
      </c>
      <c r="D351" s="45"/>
      <c r="E351" s="45"/>
      <c r="F351" s="45"/>
      <c r="G351" s="45"/>
      <c r="H351" s="45">
        <v>0.26</v>
      </c>
      <c r="I351" s="45"/>
      <c r="J351" s="45"/>
      <c r="K351" s="45">
        <v>5.19</v>
      </c>
      <c r="L351" s="46">
        <v>0.54</v>
      </c>
      <c r="M351" s="46"/>
      <c r="N351" s="45">
        <v>0.25</v>
      </c>
      <c r="O351" s="45">
        <v>0.19</v>
      </c>
      <c r="P351" s="45">
        <v>0.28</v>
      </c>
      <c r="Q351" s="45">
        <v>0.31</v>
      </c>
      <c r="R351" s="45"/>
      <c r="S351" s="45">
        <v>3.82</v>
      </c>
      <c r="T351" s="45"/>
      <c r="U351" s="45"/>
      <c r="V351" s="42">
        <f>SUM(C351:U351)</f>
        <v>12.799999999999999</v>
      </c>
      <c r="W351" s="45">
        <v>2.64</v>
      </c>
      <c r="X351" s="48">
        <f aca="true" t="shared" si="339" ref="X351:X361">V351+W351</f>
        <v>15.44</v>
      </c>
      <c r="Y351" s="38">
        <f>Z351-V351</f>
        <v>3.120000000000001</v>
      </c>
      <c r="Z351" s="55">
        <v>15.92</v>
      </c>
      <c r="AA351" s="49">
        <v>13.74</v>
      </c>
      <c r="AB351" s="44">
        <v>13.74</v>
      </c>
      <c r="AC351" s="48">
        <f>((X351/AB351)-1)*100</f>
        <v>12.37263464337699</v>
      </c>
      <c r="AD351" s="41">
        <f>Z351/AA351</f>
        <v>1.1586608442503639</v>
      </c>
      <c r="AE351" s="49">
        <f>AD351-V351</f>
        <v>-11.641339155749636</v>
      </c>
      <c r="AF351" s="49">
        <f>AE351/W351*100-100</f>
        <v>-540.959816505668</v>
      </c>
      <c r="AG351" s="42">
        <v>95.4</v>
      </c>
      <c r="AH351" s="109" t="s">
        <v>417</v>
      </c>
      <c r="AI351" s="109"/>
      <c r="AJ351" s="30">
        <f t="shared" si="317"/>
        <v>186.984</v>
      </c>
      <c r="AK351" s="30">
        <f t="shared" si="318"/>
        <v>0</v>
      </c>
      <c r="AL351" s="30">
        <f t="shared" si="319"/>
        <v>0</v>
      </c>
      <c r="AM351" s="30">
        <f t="shared" si="320"/>
        <v>0</v>
      </c>
      <c r="AN351" s="30">
        <f t="shared" si="321"/>
        <v>0</v>
      </c>
      <c r="AO351" s="30">
        <f t="shared" si="322"/>
        <v>24.804000000000002</v>
      </c>
      <c r="AP351" s="30">
        <f t="shared" si="323"/>
        <v>0</v>
      </c>
      <c r="AQ351" s="30">
        <f t="shared" si="324"/>
        <v>0</v>
      </c>
      <c r="AR351" s="30">
        <f t="shared" si="325"/>
        <v>495.1260000000001</v>
      </c>
      <c r="AS351" s="30">
        <f t="shared" si="326"/>
        <v>51.516000000000005</v>
      </c>
      <c r="AT351" s="30">
        <f t="shared" si="327"/>
        <v>0</v>
      </c>
      <c r="AU351" s="30">
        <f t="shared" si="328"/>
        <v>23.85</v>
      </c>
      <c r="AV351" s="30">
        <f t="shared" si="329"/>
        <v>18.126</v>
      </c>
      <c r="AW351" s="30">
        <f t="shared" si="330"/>
        <v>26.712000000000003</v>
      </c>
      <c r="AX351" s="30">
        <f t="shared" si="331"/>
        <v>29.574</v>
      </c>
      <c r="AY351" s="30">
        <f t="shared" si="332"/>
        <v>0</v>
      </c>
      <c r="AZ351" s="30">
        <f t="shared" si="333"/>
        <v>364.428</v>
      </c>
      <c r="BA351" s="30">
        <f t="shared" si="334"/>
        <v>0</v>
      </c>
      <c r="BB351" s="30">
        <f t="shared" si="335"/>
        <v>0</v>
      </c>
      <c r="BC351" s="30">
        <f t="shared" si="336"/>
        <v>1221.12</v>
      </c>
      <c r="BD351" s="30">
        <f t="shared" si="337"/>
        <v>297.64800000000014</v>
      </c>
      <c r="BE351" s="30">
        <f t="shared" si="338"/>
        <v>1518.768</v>
      </c>
      <c r="IQ351"/>
      <c r="IR351"/>
      <c r="IS351"/>
      <c r="IT351"/>
      <c r="IU351"/>
      <c r="IV351"/>
    </row>
    <row r="352" spans="1:256" s="30" customFormat="1" ht="13.5" customHeight="1">
      <c r="A352" s="30">
        <v>312</v>
      </c>
      <c r="B352" s="31" t="s">
        <v>423</v>
      </c>
      <c r="C352" s="32">
        <v>1.89</v>
      </c>
      <c r="D352" s="33">
        <v>1.84</v>
      </c>
      <c r="E352" s="33"/>
      <c r="F352" s="33"/>
      <c r="G352" s="33"/>
      <c r="H352" s="33">
        <v>0.07</v>
      </c>
      <c r="I352" s="33">
        <v>0.05</v>
      </c>
      <c r="J352" s="33"/>
      <c r="K352" s="33">
        <v>5</v>
      </c>
      <c r="L352" s="34">
        <v>0.52</v>
      </c>
      <c r="M352" s="34">
        <v>0.5</v>
      </c>
      <c r="N352" s="33">
        <v>0.24</v>
      </c>
      <c r="O352" s="33">
        <v>0.18</v>
      </c>
      <c r="P352" s="33">
        <v>0.27</v>
      </c>
      <c r="Q352" s="33">
        <v>0.30000000000000004</v>
      </c>
      <c r="R352" s="33">
        <v>1.17</v>
      </c>
      <c r="S352" s="33">
        <v>3.69</v>
      </c>
      <c r="T352" s="33"/>
      <c r="U352" s="33"/>
      <c r="V352" s="30">
        <f>SUM(C352:U352)</f>
        <v>15.719999999999999</v>
      </c>
      <c r="W352" s="30">
        <v>4.04</v>
      </c>
      <c r="X352" s="37">
        <f t="shared" si="339"/>
        <v>19.759999999999998</v>
      </c>
      <c r="Y352" s="38">
        <f>Z352-V352</f>
        <v>4.370000000000001</v>
      </c>
      <c r="Z352" s="55">
        <v>20.09</v>
      </c>
      <c r="AA352" s="40">
        <v>18</v>
      </c>
      <c r="AB352" s="32">
        <v>18</v>
      </c>
      <c r="AC352" s="37">
        <f>((X352/AB352)-1)*100</f>
        <v>9.777777777777775</v>
      </c>
      <c r="AD352" s="41">
        <f>Z352/AA352</f>
        <v>1.116111111111111</v>
      </c>
      <c r="AE352" s="40">
        <f>AD352-V352</f>
        <v>-14.603888888888887</v>
      </c>
      <c r="AF352" s="40">
        <f>AE352/W352*100-100</f>
        <v>-461.48239823982397</v>
      </c>
      <c r="AG352" s="30">
        <v>8184.6</v>
      </c>
      <c r="AH352" s="4" t="s">
        <v>424</v>
      </c>
      <c r="AI352" s="30" t="s">
        <v>411</v>
      </c>
      <c r="AJ352" s="30">
        <f t="shared" si="317"/>
        <v>15468.894</v>
      </c>
      <c r="AK352" s="30">
        <f t="shared" si="318"/>
        <v>15059.664</v>
      </c>
      <c r="AL352" s="30">
        <f t="shared" si="319"/>
        <v>0</v>
      </c>
      <c r="AM352" s="30">
        <f t="shared" si="320"/>
        <v>0</v>
      </c>
      <c r="AN352" s="30">
        <f t="shared" si="321"/>
        <v>0</v>
      </c>
      <c r="AO352" s="30">
        <f t="shared" si="322"/>
        <v>572.922</v>
      </c>
      <c r="AP352" s="30">
        <f t="shared" si="323"/>
        <v>409.23</v>
      </c>
      <c r="AQ352" s="30">
        <f t="shared" si="324"/>
        <v>0</v>
      </c>
      <c r="AR352" s="30">
        <f t="shared" si="325"/>
        <v>40923</v>
      </c>
      <c r="AS352" s="30">
        <f t="shared" si="326"/>
        <v>4255.992</v>
      </c>
      <c r="AT352" s="30">
        <f t="shared" si="327"/>
        <v>4092.3</v>
      </c>
      <c r="AU352" s="30">
        <f t="shared" si="328"/>
        <v>1964.304</v>
      </c>
      <c r="AV352" s="30">
        <f t="shared" si="329"/>
        <v>1473.228</v>
      </c>
      <c r="AW352" s="30">
        <f t="shared" si="330"/>
        <v>2209.842</v>
      </c>
      <c r="AX352" s="30">
        <f t="shared" si="331"/>
        <v>2455.3800000000006</v>
      </c>
      <c r="AY352" s="30">
        <f t="shared" si="332"/>
        <v>9575.982</v>
      </c>
      <c r="AZ352" s="30">
        <f t="shared" si="333"/>
        <v>30201.174000000003</v>
      </c>
      <c r="BA352" s="30">
        <f t="shared" si="334"/>
        <v>0</v>
      </c>
      <c r="BB352" s="30">
        <f t="shared" si="335"/>
        <v>0</v>
      </c>
      <c r="BC352" s="30">
        <f t="shared" si="336"/>
        <v>128661.912</v>
      </c>
      <c r="BD352" s="30">
        <f t="shared" si="337"/>
        <v>35766.70200000001</v>
      </c>
      <c r="BE352" s="30">
        <f t="shared" si="338"/>
        <v>164428.614</v>
      </c>
      <c r="IQ352"/>
      <c r="IR352"/>
      <c r="IS352"/>
      <c r="IT352"/>
      <c r="IU352"/>
      <c r="IV352"/>
    </row>
    <row r="353" spans="1:256" s="30" customFormat="1" ht="12" customHeight="1">
      <c r="A353" s="30">
        <v>5</v>
      </c>
      <c r="B353" s="31" t="s">
        <v>425</v>
      </c>
      <c r="C353" s="32">
        <v>1.96</v>
      </c>
      <c r="D353" s="33"/>
      <c r="E353" s="33"/>
      <c r="F353" s="33"/>
      <c r="G353" s="33"/>
      <c r="H353" s="33"/>
      <c r="I353" s="33"/>
      <c r="J353" s="33"/>
      <c r="K353" s="33">
        <v>5.19</v>
      </c>
      <c r="L353" s="34"/>
      <c r="M353" s="34">
        <v>0.31</v>
      </c>
      <c r="N353" s="33">
        <v>0.25</v>
      </c>
      <c r="O353" s="33"/>
      <c r="P353" s="33">
        <v>0.28</v>
      </c>
      <c r="Q353" s="33">
        <v>0.31</v>
      </c>
      <c r="R353" s="33"/>
      <c r="S353" s="33">
        <v>3.82</v>
      </c>
      <c r="T353" s="33"/>
      <c r="U353" s="33"/>
      <c r="V353" s="30">
        <f>SUM(C353:U353)</f>
        <v>12.120000000000001</v>
      </c>
      <c r="W353" s="30">
        <v>1.23</v>
      </c>
      <c r="X353" s="37">
        <f t="shared" si="339"/>
        <v>13.350000000000001</v>
      </c>
      <c r="Y353" s="38">
        <f>Z353-V353</f>
        <v>1.4899999999999984</v>
      </c>
      <c r="Z353" s="55">
        <v>13.61</v>
      </c>
      <c r="AA353" s="40">
        <v>11.75</v>
      </c>
      <c r="AB353" s="32">
        <v>11.75</v>
      </c>
      <c r="AC353" s="80">
        <f>((X353/AB353)-1)*100</f>
        <v>13.617021276595764</v>
      </c>
      <c r="AD353" s="41">
        <f>Z353/AA353</f>
        <v>1.1582978723404256</v>
      </c>
      <c r="AE353" s="40">
        <f>AD353-V353</f>
        <v>-10.961702127659576</v>
      </c>
      <c r="AF353" s="40">
        <f>AE353/W353*100-100</f>
        <v>-991.1952949316728</v>
      </c>
      <c r="AG353" s="30">
        <v>229</v>
      </c>
      <c r="AH353" s="109" t="s">
        <v>407</v>
      </c>
      <c r="AI353" s="109"/>
      <c r="AJ353" s="30">
        <f t="shared" si="317"/>
        <v>448.84</v>
      </c>
      <c r="AK353" s="30">
        <f t="shared" si="318"/>
        <v>0</v>
      </c>
      <c r="AL353" s="30">
        <f t="shared" si="319"/>
        <v>0</v>
      </c>
      <c r="AM353" s="30">
        <f t="shared" si="320"/>
        <v>0</v>
      </c>
      <c r="AN353" s="30">
        <f t="shared" si="321"/>
        <v>0</v>
      </c>
      <c r="AO353" s="30">
        <f t="shared" si="322"/>
        <v>0</v>
      </c>
      <c r="AP353" s="30">
        <f t="shared" si="323"/>
        <v>0</v>
      </c>
      <c r="AQ353" s="30">
        <f t="shared" si="324"/>
        <v>0</v>
      </c>
      <c r="AR353" s="30">
        <f t="shared" si="325"/>
        <v>1188.51</v>
      </c>
      <c r="AS353" s="30">
        <f t="shared" si="326"/>
        <v>0</v>
      </c>
      <c r="AT353" s="30">
        <f t="shared" si="327"/>
        <v>70.99</v>
      </c>
      <c r="AU353" s="30">
        <f t="shared" si="328"/>
        <v>57.25</v>
      </c>
      <c r="AV353" s="30">
        <f t="shared" si="329"/>
        <v>0</v>
      </c>
      <c r="AW353" s="30">
        <f t="shared" si="330"/>
        <v>64.12</v>
      </c>
      <c r="AX353" s="30">
        <f t="shared" si="331"/>
        <v>70.99</v>
      </c>
      <c r="AY353" s="30">
        <f t="shared" si="332"/>
        <v>0</v>
      </c>
      <c r="AZ353" s="30">
        <f t="shared" si="333"/>
        <v>874.78</v>
      </c>
      <c r="BA353" s="30">
        <f t="shared" si="334"/>
        <v>0</v>
      </c>
      <c r="BB353" s="30">
        <f t="shared" si="335"/>
        <v>0</v>
      </c>
      <c r="BC353" s="30">
        <f t="shared" si="336"/>
        <v>2775.48</v>
      </c>
      <c r="BD353" s="30">
        <f t="shared" si="337"/>
        <v>341.20999999999964</v>
      </c>
      <c r="BE353" s="30">
        <f t="shared" si="338"/>
        <v>3116.69</v>
      </c>
      <c r="IQ353"/>
      <c r="IR353"/>
      <c r="IS353"/>
      <c r="IT353"/>
      <c r="IU353"/>
      <c r="IV353"/>
    </row>
    <row r="354" spans="1:256" s="30" customFormat="1" ht="13.5" customHeight="1">
      <c r="A354" s="30">
        <v>204</v>
      </c>
      <c r="B354" s="31" t="s">
        <v>426</v>
      </c>
      <c r="C354" s="32">
        <v>1.89</v>
      </c>
      <c r="D354" s="33"/>
      <c r="E354" s="33"/>
      <c r="F354" s="33"/>
      <c r="G354" s="33"/>
      <c r="H354" s="33">
        <v>0.25</v>
      </c>
      <c r="I354" s="33"/>
      <c r="J354" s="33"/>
      <c r="K354" s="33">
        <v>5</v>
      </c>
      <c r="L354" s="34">
        <v>0.52</v>
      </c>
      <c r="M354" s="34">
        <v>0.5</v>
      </c>
      <c r="N354" s="33">
        <v>0.24</v>
      </c>
      <c r="O354" s="33">
        <v>0.18</v>
      </c>
      <c r="P354" s="33">
        <v>0.27</v>
      </c>
      <c r="Q354" s="33">
        <v>0.30000000000000004</v>
      </c>
      <c r="R354" s="33">
        <v>1.17</v>
      </c>
      <c r="S354" s="33">
        <v>3.69</v>
      </c>
      <c r="T354" s="33"/>
      <c r="U354" s="33"/>
      <c r="V354" s="30">
        <f>SUM(C354:U354)</f>
        <v>14.01</v>
      </c>
      <c r="W354" s="33">
        <v>5.14</v>
      </c>
      <c r="X354" s="37">
        <f t="shared" si="339"/>
        <v>19.15</v>
      </c>
      <c r="Y354" s="38">
        <f>Z354-V354</f>
        <v>5.8199999999999985</v>
      </c>
      <c r="Z354" s="55">
        <v>19.83</v>
      </c>
      <c r="AA354" s="40">
        <v>17.76</v>
      </c>
      <c r="AB354" s="32">
        <v>17.76</v>
      </c>
      <c r="AC354" s="37">
        <f>((X354/AB354)-1)*100</f>
        <v>7.826576576576549</v>
      </c>
      <c r="AD354" s="41">
        <f>Z354/AA354</f>
        <v>1.116554054054054</v>
      </c>
      <c r="AE354" s="40">
        <f>AD354-V354</f>
        <v>-12.893445945945945</v>
      </c>
      <c r="AF354" s="40">
        <f>AE354/W354*100-100</f>
        <v>-350.84525186665263</v>
      </c>
      <c r="AG354" s="30">
        <v>122.6</v>
      </c>
      <c r="AH354" s="1" t="s">
        <v>427</v>
      </c>
      <c r="AJ354" s="30">
        <f t="shared" si="317"/>
        <v>231.71399999999997</v>
      </c>
      <c r="AK354" s="30">
        <f t="shared" si="318"/>
        <v>0</v>
      </c>
      <c r="AL354" s="30">
        <f t="shared" si="319"/>
        <v>0</v>
      </c>
      <c r="AM354" s="30">
        <f t="shared" si="320"/>
        <v>0</v>
      </c>
      <c r="AN354" s="30">
        <f t="shared" si="321"/>
        <v>0</v>
      </c>
      <c r="AO354" s="30">
        <f t="shared" si="322"/>
        <v>30.65</v>
      </c>
      <c r="AP354" s="30">
        <f t="shared" si="323"/>
        <v>0</v>
      </c>
      <c r="AQ354" s="30">
        <f t="shared" si="324"/>
        <v>0</v>
      </c>
      <c r="AR354" s="30">
        <f t="shared" si="325"/>
        <v>613</v>
      </c>
      <c r="AS354" s="30">
        <f t="shared" si="326"/>
        <v>63.752</v>
      </c>
      <c r="AT354" s="30">
        <f t="shared" si="327"/>
        <v>61.3</v>
      </c>
      <c r="AU354" s="30">
        <f t="shared" si="328"/>
        <v>29.423999999999996</v>
      </c>
      <c r="AV354" s="30">
        <f t="shared" si="329"/>
        <v>22.067999999999998</v>
      </c>
      <c r="AW354" s="30">
        <f t="shared" si="330"/>
        <v>33.102000000000004</v>
      </c>
      <c r="AX354" s="30">
        <f t="shared" si="331"/>
        <v>36.78</v>
      </c>
      <c r="AY354" s="30">
        <f t="shared" si="332"/>
        <v>143.44199999999998</v>
      </c>
      <c r="AZ354" s="30">
        <f t="shared" si="333"/>
        <v>452.39399999999995</v>
      </c>
      <c r="BA354" s="30">
        <f t="shared" si="334"/>
        <v>0</v>
      </c>
      <c r="BB354" s="30">
        <f t="shared" si="335"/>
        <v>0</v>
      </c>
      <c r="BC354" s="30">
        <f t="shared" si="336"/>
        <v>1717.626</v>
      </c>
      <c r="BD354" s="30">
        <f t="shared" si="337"/>
        <v>713.5319999999998</v>
      </c>
      <c r="BE354" s="30">
        <f t="shared" si="338"/>
        <v>2431.158</v>
      </c>
      <c r="IQ354"/>
      <c r="IR354"/>
      <c r="IS354"/>
      <c r="IT354"/>
      <c r="IU354"/>
      <c r="IV354"/>
    </row>
    <row r="355" spans="1:32" ht="14.25" customHeight="1">
      <c r="A355" s="1">
        <v>313</v>
      </c>
      <c r="B355" s="56" t="s">
        <v>428</v>
      </c>
      <c r="C355" s="114" t="s">
        <v>429</v>
      </c>
      <c r="D355" s="114"/>
      <c r="E355" s="114"/>
      <c r="F355" s="28"/>
      <c r="G355" s="28"/>
      <c r="H355" s="28"/>
      <c r="I355" s="28"/>
      <c r="J355" s="28"/>
      <c r="K355" s="28"/>
      <c r="L355" s="58"/>
      <c r="M355" s="58"/>
      <c r="N355" s="28"/>
      <c r="O355" s="28"/>
      <c r="P355" s="28"/>
      <c r="Q355" s="28"/>
      <c r="R355" s="28"/>
      <c r="S355" s="28"/>
      <c r="T355" s="28"/>
      <c r="U355" s="28"/>
      <c r="W355" s="1">
        <v>6.19</v>
      </c>
      <c r="X355" s="51">
        <f t="shared" si="339"/>
        <v>6.19</v>
      </c>
      <c r="Y355" s="38"/>
      <c r="Z355" s="40"/>
      <c r="AA355" s="52"/>
      <c r="AB355" s="57"/>
      <c r="AC355" s="51"/>
      <c r="AD355" s="41"/>
      <c r="AE355" s="52"/>
      <c r="AF355" s="52"/>
    </row>
    <row r="356" spans="1:256" s="42" customFormat="1" ht="12.75">
      <c r="A356" s="42">
        <v>319</v>
      </c>
      <c r="B356" s="43" t="s">
        <v>430</v>
      </c>
      <c r="C356" s="44">
        <v>1.89</v>
      </c>
      <c r="D356" s="45"/>
      <c r="E356" s="45"/>
      <c r="F356" s="45"/>
      <c r="G356" s="45"/>
      <c r="H356" s="45">
        <v>0.25</v>
      </c>
      <c r="I356" s="45"/>
      <c r="J356" s="45"/>
      <c r="K356" s="45">
        <v>5</v>
      </c>
      <c r="L356" s="46">
        <v>0.52</v>
      </c>
      <c r="M356" s="46"/>
      <c r="N356" s="45">
        <v>0.24</v>
      </c>
      <c r="O356" s="45">
        <v>0.18</v>
      </c>
      <c r="P356" s="45">
        <v>0.27</v>
      </c>
      <c r="Q356" s="45">
        <v>0.30000000000000004</v>
      </c>
      <c r="R356" s="45"/>
      <c r="S356" s="45">
        <v>3.69</v>
      </c>
      <c r="T356" s="45"/>
      <c r="U356" s="45"/>
      <c r="V356" s="42">
        <f aca="true" t="shared" si="340" ref="V356:V361">SUM(C356:U356)</f>
        <v>12.34</v>
      </c>
      <c r="W356" s="47">
        <v>2.64</v>
      </c>
      <c r="X356" s="48">
        <f t="shared" si="339"/>
        <v>14.98</v>
      </c>
      <c r="Y356" s="38">
        <f aca="true" t="shared" si="341" ref="Y356:Y361">Z356-V356</f>
        <v>3</v>
      </c>
      <c r="Z356" s="55">
        <v>15.34</v>
      </c>
      <c r="AA356" s="49">
        <v>13.74</v>
      </c>
      <c r="AB356" s="44">
        <v>13.74</v>
      </c>
      <c r="AC356" s="48">
        <f aca="true" t="shared" si="342" ref="AC356:AC361">((X356/AB356)-1)*100</f>
        <v>9.024745269286761</v>
      </c>
      <c r="AD356" s="41">
        <f aca="true" t="shared" si="343" ref="AD356:AD361">Z356/AA356</f>
        <v>1.1164483260553129</v>
      </c>
      <c r="AE356" s="49">
        <f aca="true" t="shared" si="344" ref="AE356:AE361">AD356-V356</f>
        <v>-11.223551673944687</v>
      </c>
      <c r="AF356" s="49">
        <f aca="true" t="shared" si="345" ref="AF356:AF361">AE356/W356*100-100</f>
        <v>-525.1345331039654</v>
      </c>
      <c r="AG356" s="42">
        <v>106</v>
      </c>
      <c r="AH356" s="109" t="s">
        <v>431</v>
      </c>
      <c r="AI356" s="109"/>
      <c r="AJ356" s="30">
        <f aca="true" t="shared" si="346" ref="AJ356:AJ361">C356*AG356</f>
        <v>200.34</v>
      </c>
      <c r="AK356" s="30">
        <f aca="true" t="shared" si="347" ref="AK356:AK361">D356*AG356</f>
        <v>0</v>
      </c>
      <c r="AL356" s="30">
        <f aca="true" t="shared" si="348" ref="AL356:AL361">E356*AG356</f>
        <v>0</v>
      </c>
      <c r="AM356" s="30">
        <f aca="true" t="shared" si="349" ref="AM356:AM361">F356*AG356</f>
        <v>0</v>
      </c>
      <c r="AN356" s="30">
        <f aca="true" t="shared" si="350" ref="AN356:AN361">G356*AG356</f>
        <v>0</v>
      </c>
      <c r="AO356" s="30">
        <f aca="true" t="shared" si="351" ref="AO356:AO361">H356*AG356</f>
        <v>26.5</v>
      </c>
      <c r="AP356" s="30">
        <f aca="true" t="shared" si="352" ref="AP356:AP361">I356*AG356</f>
        <v>0</v>
      </c>
      <c r="AQ356" s="30">
        <f aca="true" t="shared" si="353" ref="AQ356:AQ361">J356*AG356</f>
        <v>0</v>
      </c>
      <c r="AR356" s="30">
        <f aca="true" t="shared" si="354" ref="AR356:AR361">K356*AG356</f>
        <v>530</v>
      </c>
      <c r="AS356" s="30">
        <f aca="true" t="shared" si="355" ref="AS356:AS361">L356*AG356</f>
        <v>55.120000000000005</v>
      </c>
      <c r="AT356" s="30">
        <f aca="true" t="shared" si="356" ref="AT356:AT361">M356*AG356</f>
        <v>0</v>
      </c>
      <c r="AU356" s="30">
        <f aca="true" t="shared" si="357" ref="AU356:AU361">N356*AG356</f>
        <v>25.439999999999998</v>
      </c>
      <c r="AV356" s="30">
        <f aca="true" t="shared" si="358" ref="AV356:AV361">O356*AG356</f>
        <v>19.08</v>
      </c>
      <c r="AW356" s="30">
        <f aca="true" t="shared" si="359" ref="AW356:AW361">P356*AG356</f>
        <v>28.62</v>
      </c>
      <c r="AX356" s="30">
        <f aca="true" t="shared" si="360" ref="AX356:AX361">Q356*AG356</f>
        <v>31.800000000000004</v>
      </c>
      <c r="AY356" s="30">
        <f aca="true" t="shared" si="361" ref="AY356:AY361">R356*AG356</f>
        <v>0</v>
      </c>
      <c r="AZ356" s="30">
        <f aca="true" t="shared" si="362" ref="AZ356:AZ361">S356*AG356</f>
        <v>391.14</v>
      </c>
      <c r="BA356" s="30">
        <f aca="true" t="shared" si="363" ref="BA356:BA361">T356*AG356</f>
        <v>0</v>
      </c>
      <c r="BB356" s="30">
        <f aca="true" t="shared" si="364" ref="BB356:BB361">U356*AG356</f>
        <v>0</v>
      </c>
      <c r="BC356" s="30">
        <f aca="true" t="shared" si="365" ref="BC356:BC361">V356*AG356</f>
        <v>1308.04</v>
      </c>
      <c r="BD356" s="30">
        <f aca="true" t="shared" si="366" ref="BD356:BD361">Y356*AG356</f>
        <v>318</v>
      </c>
      <c r="BE356" s="30">
        <f aca="true" t="shared" si="367" ref="BE356:BE361">Z356*AG356</f>
        <v>1626.04</v>
      </c>
      <c r="IQ356"/>
      <c r="IR356"/>
      <c r="IS356"/>
      <c r="IT356"/>
      <c r="IU356"/>
      <c r="IV356"/>
    </row>
    <row r="357" spans="1:256" s="42" customFormat="1" ht="12.75">
      <c r="A357" s="42">
        <v>320</v>
      </c>
      <c r="B357" s="43" t="s">
        <v>432</v>
      </c>
      <c r="C357" s="44">
        <v>1.89</v>
      </c>
      <c r="D357" s="45"/>
      <c r="E357" s="45"/>
      <c r="F357" s="45"/>
      <c r="G357" s="45"/>
      <c r="H357" s="45">
        <v>0.25</v>
      </c>
      <c r="I357" s="45"/>
      <c r="J357" s="45"/>
      <c r="K357" s="45">
        <v>5</v>
      </c>
      <c r="L357" s="46">
        <v>0.52</v>
      </c>
      <c r="M357" s="46"/>
      <c r="N357" s="45">
        <v>0.24</v>
      </c>
      <c r="O357" s="45">
        <v>0.18</v>
      </c>
      <c r="P357" s="45">
        <v>0.27</v>
      </c>
      <c r="Q357" s="45">
        <v>0.30000000000000004</v>
      </c>
      <c r="R357" s="45"/>
      <c r="S357" s="45">
        <v>3.69</v>
      </c>
      <c r="T357" s="45"/>
      <c r="U357" s="45"/>
      <c r="V357" s="42">
        <f t="shared" si="340"/>
        <v>12.34</v>
      </c>
      <c r="W357" s="47">
        <v>2.64</v>
      </c>
      <c r="X357" s="48">
        <f t="shared" si="339"/>
        <v>14.98</v>
      </c>
      <c r="Y357" s="38">
        <f t="shared" si="341"/>
        <v>3</v>
      </c>
      <c r="Z357" s="55">
        <v>15.34</v>
      </c>
      <c r="AA357" s="49">
        <v>13.74</v>
      </c>
      <c r="AB357" s="44">
        <v>13.74</v>
      </c>
      <c r="AC357" s="48">
        <f t="shared" si="342"/>
        <v>9.024745269286761</v>
      </c>
      <c r="AD357" s="41">
        <f t="shared" si="343"/>
        <v>1.1164483260553129</v>
      </c>
      <c r="AE357" s="49">
        <f t="shared" si="344"/>
        <v>-11.223551673944687</v>
      </c>
      <c r="AF357" s="49">
        <f t="shared" si="345"/>
        <v>-525.1345331039654</v>
      </c>
      <c r="AG357" s="42">
        <v>109.29</v>
      </c>
      <c r="AH357" s="109" t="s">
        <v>431</v>
      </c>
      <c r="AI357" s="109"/>
      <c r="AJ357" s="30">
        <f t="shared" si="346"/>
        <v>206.5581</v>
      </c>
      <c r="AK357" s="30">
        <f t="shared" si="347"/>
        <v>0</v>
      </c>
      <c r="AL357" s="30">
        <f t="shared" si="348"/>
        <v>0</v>
      </c>
      <c r="AM357" s="30">
        <f t="shared" si="349"/>
        <v>0</v>
      </c>
      <c r="AN357" s="30">
        <f t="shared" si="350"/>
        <v>0</v>
      </c>
      <c r="AO357" s="30">
        <f t="shared" si="351"/>
        <v>27.3225</v>
      </c>
      <c r="AP357" s="30">
        <f t="shared" si="352"/>
        <v>0</v>
      </c>
      <c r="AQ357" s="30">
        <f t="shared" si="353"/>
        <v>0</v>
      </c>
      <c r="AR357" s="30">
        <f t="shared" si="354"/>
        <v>546.45</v>
      </c>
      <c r="AS357" s="30">
        <f t="shared" si="355"/>
        <v>56.8308</v>
      </c>
      <c r="AT357" s="30">
        <f t="shared" si="356"/>
        <v>0</v>
      </c>
      <c r="AU357" s="30">
        <f t="shared" si="357"/>
        <v>26.2296</v>
      </c>
      <c r="AV357" s="30">
        <f t="shared" si="358"/>
        <v>19.6722</v>
      </c>
      <c r="AW357" s="30">
        <f t="shared" si="359"/>
        <v>29.508300000000002</v>
      </c>
      <c r="AX357" s="30">
        <f t="shared" si="360"/>
        <v>32.787000000000006</v>
      </c>
      <c r="AY357" s="30">
        <f t="shared" si="361"/>
        <v>0</v>
      </c>
      <c r="AZ357" s="30">
        <f t="shared" si="362"/>
        <v>403.2801</v>
      </c>
      <c r="BA357" s="30">
        <f t="shared" si="363"/>
        <v>0</v>
      </c>
      <c r="BB357" s="30">
        <f t="shared" si="364"/>
        <v>0</v>
      </c>
      <c r="BC357" s="30">
        <f t="shared" si="365"/>
        <v>1348.6386</v>
      </c>
      <c r="BD357" s="30">
        <f t="shared" si="366"/>
        <v>327.87</v>
      </c>
      <c r="BE357" s="30">
        <f t="shared" si="367"/>
        <v>1676.5086000000001</v>
      </c>
      <c r="IQ357"/>
      <c r="IR357"/>
      <c r="IS357"/>
      <c r="IT357"/>
      <c r="IU357"/>
      <c r="IV357"/>
    </row>
    <row r="358" spans="1:256" s="42" customFormat="1" ht="12.75">
      <c r="A358" s="42">
        <v>321</v>
      </c>
      <c r="B358" s="43" t="s">
        <v>433</v>
      </c>
      <c r="C358" s="44">
        <v>1.89</v>
      </c>
      <c r="D358" s="45"/>
      <c r="E358" s="45"/>
      <c r="F358" s="45"/>
      <c r="G358" s="45"/>
      <c r="H358" s="45">
        <v>0.25</v>
      </c>
      <c r="I358" s="45"/>
      <c r="J358" s="45"/>
      <c r="K358" s="45">
        <v>5</v>
      </c>
      <c r="L358" s="46">
        <v>0.52</v>
      </c>
      <c r="M358" s="46"/>
      <c r="N358" s="45">
        <v>0.24</v>
      </c>
      <c r="O358" s="45">
        <v>0.18</v>
      </c>
      <c r="P358" s="45">
        <v>0.27</v>
      </c>
      <c r="Q358" s="45">
        <v>0.30000000000000004</v>
      </c>
      <c r="R358" s="45"/>
      <c r="S358" s="45">
        <v>3.69</v>
      </c>
      <c r="T358" s="45"/>
      <c r="U358" s="45"/>
      <c r="V358" s="42">
        <f t="shared" si="340"/>
        <v>12.34</v>
      </c>
      <c r="W358" s="47">
        <v>2.64</v>
      </c>
      <c r="X358" s="48">
        <f t="shared" si="339"/>
        <v>14.98</v>
      </c>
      <c r="Y358" s="38">
        <f t="shared" si="341"/>
        <v>3</v>
      </c>
      <c r="Z358" s="55">
        <v>15.34</v>
      </c>
      <c r="AA358" s="49">
        <v>13.74</v>
      </c>
      <c r="AB358" s="44">
        <v>13.74</v>
      </c>
      <c r="AC358" s="48">
        <f t="shared" si="342"/>
        <v>9.024745269286761</v>
      </c>
      <c r="AD358" s="41">
        <f t="shared" si="343"/>
        <v>1.1164483260553129</v>
      </c>
      <c r="AE358" s="49">
        <f t="shared" si="344"/>
        <v>-11.223551673944687</v>
      </c>
      <c r="AF358" s="49">
        <f t="shared" si="345"/>
        <v>-525.1345331039654</v>
      </c>
      <c r="AG358" s="42">
        <v>105.1</v>
      </c>
      <c r="AH358" s="109" t="s">
        <v>431</v>
      </c>
      <c r="AI358" s="109"/>
      <c r="AJ358" s="30">
        <f t="shared" si="346"/>
        <v>198.63899999999998</v>
      </c>
      <c r="AK358" s="30">
        <f t="shared" si="347"/>
        <v>0</v>
      </c>
      <c r="AL358" s="30">
        <f t="shared" si="348"/>
        <v>0</v>
      </c>
      <c r="AM358" s="30">
        <f t="shared" si="349"/>
        <v>0</v>
      </c>
      <c r="AN358" s="30">
        <f t="shared" si="350"/>
        <v>0</v>
      </c>
      <c r="AO358" s="30">
        <f t="shared" si="351"/>
        <v>26.275</v>
      </c>
      <c r="AP358" s="30">
        <f t="shared" si="352"/>
        <v>0</v>
      </c>
      <c r="AQ358" s="30">
        <f t="shared" si="353"/>
        <v>0</v>
      </c>
      <c r="AR358" s="30">
        <f t="shared" si="354"/>
        <v>525.5</v>
      </c>
      <c r="AS358" s="30">
        <f t="shared" si="355"/>
        <v>54.652</v>
      </c>
      <c r="AT358" s="30">
        <f t="shared" si="356"/>
        <v>0</v>
      </c>
      <c r="AU358" s="30">
        <f t="shared" si="357"/>
        <v>25.223999999999997</v>
      </c>
      <c r="AV358" s="30">
        <f t="shared" si="358"/>
        <v>18.918</v>
      </c>
      <c r="AW358" s="30">
        <f t="shared" si="359"/>
        <v>28.377</v>
      </c>
      <c r="AX358" s="30">
        <f t="shared" si="360"/>
        <v>31.530000000000005</v>
      </c>
      <c r="AY358" s="30">
        <f t="shared" si="361"/>
        <v>0</v>
      </c>
      <c r="AZ358" s="30">
        <f t="shared" si="362"/>
        <v>387.81899999999996</v>
      </c>
      <c r="BA358" s="30">
        <f t="shared" si="363"/>
        <v>0</v>
      </c>
      <c r="BB358" s="30">
        <f t="shared" si="364"/>
        <v>0</v>
      </c>
      <c r="BC358" s="30">
        <f t="shared" si="365"/>
        <v>1296.934</v>
      </c>
      <c r="BD358" s="30">
        <f t="shared" si="366"/>
        <v>315.29999999999995</v>
      </c>
      <c r="BE358" s="30">
        <f t="shared" si="367"/>
        <v>1612.234</v>
      </c>
      <c r="IQ358"/>
      <c r="IR358"/>
      <c r="IS358"/>
      <c r="IT358"/>
      <c r="IU358"/>
      <c r="IV358"/>
    </row>
    <row r="359" spans="1:256" s="42" customFormat="1" ht="12.75">
      <c r="A359" s="42">
        <v>257</v>
      </c>
      <c r="B359" s="43" t="s">
        <v>434</v>
      </c>
      <c r="C359" s="44">
        <v>1.89</v>
      </c>
      <c r="D359" s="45"/>
      <c r="E359" s="45"/>
      <c r="F359" s="45"/>
      <c r="G359" s="45"/>
      <c r="H359" s="45">
        <v>0.07</v>
      </c>
      <c r="I359" s="45"/>
      <c r="J359" s="45"/>
      <c r="K359" s="45">
        <v>5</v>
      </c>
      <c r="L359" s="46">
        <v>0.52</v>
      </c>
      <c r="M359" s="46"/>
      <c r="N359" s="45">
        <v>0.24</v>
      </c>
      <c r="O359" s="45">
        <v>0.18</v>
      </c>
      <c r="P359" s="45">
        <v>0.27</v>
      </c>
      <c r="Q359" s="45">
        <v>0.30000000000000004</v>
      </c>
      <c r="R359" s="45"/>
      <c r="S359" s="45">
        <v>3.69</v>
      </c>
      <c r="T359" s="45"/>
      <c r="U359" s="45"/>
      <c r="V359" s="42">
        <f t="shared" si="340"/>
        <v>12.16</v>
      </c>
      <c r="W359" s="45">
        <v>2.81</v>
      </c>
      <c r="X359" s="48">
        <f t="shared" si="339"/>
        <v>14.97</v>
      </c>
      <c r="Y359" s="38">
        <f t="shared" si="341"/>
        <v>3.1799999999999997</v>
      </c>
      <c r="Z359" s="55">
        <v>15.34</v>
      </c>
      <c r="AA359" s="49">
        <v>13.74</v>
      </c>
      <c r="AB359" s="44">
        <v>13.74</v>
      </c>
      <c r="AC359" s="48">
        <f t="shared" si="342"/>
        <v>8.951965065502176</v>
      </c>
      <c r="AD359" s="41">
        <f t="shared" si="343"/>
        <v>1.1164483260553129</v>
      </c>
      <c r="AE359" s="49">
        <f t="shared" si="344"/>
        <v>-11.043551673944688</v>
      </c>
      <c r="AF359" s="49">
        <f t="shared" si="345"/>
        <v>-493.00895636813834</v>
      </c>
      <c r="AG359" s="42">
        <v>119</v>
      </c>
      <c r="AH359" s="109" t="s">
        <v>431</v>
      </c>
      <c r="AI359" s="109"/>
      <c r="AJ359" s="30">
        <f t="shared" si="346"/>
        <v>224.91</v>
      </c>
      <c r="AK359" s="30">
        <f t="shared" si="347"/>
        <v>0</v>
      </c>
      <c r="AL359" s="30">
        <f t="shared" si="348"/>
        <v>0</v>
      </c>
      <c r="AM359" s="30">
        <f t="shared" si="349"/>
        <v>0</v>
      </c>
      <c r="AN359" s="30">
        <f t="shared" si="350"/>
        <v>0</v>
      </c>
      <c r="AO359" s="30">
        <f t="shared" si="351"/>
        <v>8.33</v>
      </c>
      <c r="AP359" s="30">
        <f t="shared" si="352"/>
        <v>0</v>
      </c>
      <c r="AQ359" s="30">
        <f t="shared" si="353"/>
        <v>0</v>
      </c>
      <c r="AR359" s="30">
        <f t="shared" si="354"/>
        <v>595</v>
      </c>
      <c r="AS359" s="30">
        <f t="shared" si="355"/>
        <v>61.88</v>
      </c>
      <c r="AT359" s="30">
        <f t="shared" si="356"/>
        <v>0</v>
      </c>
      <c r="AU359" s="30">
        <f t="shared" si="357"/>
        <v>28.56</v>
      </c>
      <c r="AV359" s="30">
        <f t="shared" si="358"/>
        <v>21.419999999999998</v>
      </c>
      <c r="AW359" s="30">
        <f t="shared" si="359"/>
        <v>32.13</v>
      </c>
      <c r="AX359" s="30">
        <f t="shared" si="360"/>
        <v>35.7</v>
      </c>
      <c r="AY359" s="30">
        <f t="shared" si="361"/>
        <v>0</v>
      </c>
      <c r="AZ359" s="30">
        <f t="shared" si="362"/>
        <v>439.11</v>
      </c>
      <c r="BA359" s="30">
        <f t="shared" si="363"/>
        <v>0</v>
      </c>
      <c r="BB359" s="30">
        <f t="shared" si="364"/>
        <v>0</v>
      </c>
      <c r="BC359" s="30">
        <f t="shared" si="365"/>
        <v>1447.04</v>
      </c>
      <c r="BD359" s="30">
        <f t="shared" si="366"/>
        <v>378.41999999999996</v>
      </c>
      <c r="BE359" s="30">
        <f t="shared" si="367"/>
        <v>1825.46</v>
      </c>
      <c r="IQ359"/>
      <c r="IR359"/>
      <c r="IS359"/>
      <c r="IT359"/>
      <c r="IU359"/>
      <c r="IV359"/>
    </row>
    <row r="360" spans="1:256" s="42" customFormat="1" ht="12.75">
      <c r="A360" s="42">
        <v>258</v>
      </c>
      <c r="B360" s="43" t="s">
        <v>435</v>
      </c>
      <c r="C360" s="44">
        <v>1.89</v>
      </c>
      <c r="D360" s="45"/>
      <c r="E360" s="45"/>
      <c r="F360" s="45"/>
      <c r="G360" s="45"/>
      <c r="H360" s="45">
        <v>0.07</v>
      </c>
      <c r="I360" s="45"/>
      <c r="J360" s="45"/>
      <c r="K360" s="45">
        <v>5</v>
      </c>
      <c r="L360" s="46">
        <v>0.52</v>
      </c>
      <c r="M360" s="46"/>
      <c r="N360" s="45">
        <v>0.24</v>
      </c>
      <c r="O360" s="45">
        <v>0.18</v>
      </c>
      <c r="P360" s="45">
        <v>0.27</v>
      </c>
      <c r="Q360" s="45">
        <v>0.30000000000000004</v>
      </c>
      <c r="R360" s="45"/>
      <c r="S360" s="45">
        <v>3.69</v>
      </c>
      <c r="T360" s="45"/>
      <c r="U360" s="45"/>
      <c r="V360" s="42">
        <f t="shared" si="340"/>
        <v>12.16</v>
      </c>
      <c r="W360" s="45">
        <v>2.81</v>
      </c>
      <c r="X360" s="48">
        <f t="shared" si="339"/>
        <v>14.97</v>
      </c>
      <c r="Y360" s="38">
        <f t="shared" si="341"/>
        <v>3.1799999999999997</v>
      </c>
      <c r="Z360" s="55">
        <v>15.34</v>
      </c>
      <c r="AA360" s="49">
        <v>13.74</v>
      </c>
      <c r="AB360" s="44">
        <v>13.74</v>
      </c>
      <c r="AC360" s="48">
        <f t="shared" si="342"/>
        <v>8.951965065502176</v>
      </c>
      <c r="AD360" s="41">
        <f t="shared" si="343"/>
        <v>1.1164483260553129</v>
      </c>
      <c r="AE360" s="49">
        <f t="shared" si="344"/>
        <v>-11.043551673944688</v>
      </c>
      <c r="AF360" s="49">
        <f t="shared" si="345"/>
        <v>-493.00895636813834</v>
      </c>
      <c r="AG360" s="42">
        <v>97.1</v>
      </c>
      <c r="AH360" s="109" t="s">
        <v>431</v>
      </c>
      <c r="AI360" s="109"/>
      <c r="AJ360" s="30">
        <f t="shared" si="346"/>
        <v>183.51899999999998</v>
      </c>
      <c r="AK360" s="30">
        <f t="shared" si="347"/>
        <v>0</v>
      </c>
      <c r="AL360" s="30">
        <f t="shared" si="348"/>
        <v>0</v>
      </c>
      <c r="AM360" s="30">
        <f t="shared" si="349"/>
        <v>0</v>
      </c>
      <c r="AN360" s="30">
        <f t="shared" si="350"/>
        <v>0</v>
      </c>
      <c r="AO360" s="30">
        <f t="shared" si="351"/>
        <v>6.797000000000001</v>
      </c>
      <c r="AP360" s="30">
        <f t="shared" si="352"/>
        <v>0</v>
      </c>
      <c r="AQ360" s="30">
        <f t="shared" si="353"/>
        <v>0</v>
      </c>
      <c r="AR360" s="30">
        <f t="shared" si="354"/>
        <v>485.5</v>
      </c>
      <c r="AS360" s="30">
        <f t="shared" si="355"/>
        <v>50.492</v>
      </c>
      <c r="AT360" s="30">
        <f t="shared" si="356"/>
        <v>0</v>
      </c>
      <c r="AU360" s="30">
        <f t="shared" si="357"/>
        <v>23.304</v>
      </c>
      <c r="AV360" s="30">
        <f t="shared" si="358"/>
        <v>17.477999999999998</v>
      </c>
      <c r="AW360" s="30">
        <f t="shared" si="359"/>
        <v>26.217</v>
      </c>
      <c r="AX360" s="30">
        <f t="shared" si="360"/>
        <v>29.130000000000003</v>
      </c>
      <c r="AY360" s="30">
        <f t="shared" si="361"/>
        <v>0</v>
      </c>
      <c r="AZ360" s="30">
        <f t="shared" si="362"/>
        <v>358.299</v>
      </c>
      <c r="BA360" s="30">
        <f t="shared" si="363"/>
        <v>0</v>
      </c>
      <c r="BB360" s="30">
        <f t="shared" si="364"/>
        <v>0</v>
      </c>
      <c r="BC360" s="30">
        <f t="shared" si="365"/>
        <v>1180.7359999999999</v>
      </c>
      <c r="BD360" s="30">
        <f t="shared" si="366"/>
        <v>308.77799999999996</v>
      </c>
      <c r="BE360" s="30">
        <f t="shared" si="367"/>
        <v>1489.514</v>
      </c>
      <c r="IQ360"/>
      <c r="IR360"/>
      <c r="IS360"/>
      <c r="IT360"/>
      <c r="IU360"/>
      <c r="IV360"/>
    </row>
    <row r="361" spans="1:256" s="42" customFormat="1" ht="12.75">
      <c r="A361" s="42">
        <v>322</v>
      </c>
      <c r="B361" s="43" t="s">
        <v>436</v>
      </c>
      <c r="C361" s="44">
        <v>1.89</v>
      </c>
      <c r="D361" s="45"/>
      <c r="E361" s="45"/>
      <c r="F361" s="45"/>
      <c r="G361" s="45"/>
      <c r="H361" s="45" t="s">
        <v>174</v>
      </c>
      <c r="I361" s="45"/>
      <c r="J361" s="45"/>
      <c r="K361" s="45">
        <v>5</v>
      </c>
      <c r="L361" s="46"/>
      <c r="M361" s="46"/>
      <c r="N361" s="45">
        <v>0.24</v>
      </c>
      <c r="O361" s="45"/>
      <c r="P361" s="45">
        <v>0.27</v>
      </c>
      <c r="Q361" s="45">
        <v>0.30000000000000004</v>
      </c>
      <c r="R361" s="45"/>
      <c r="S361" s="45">
        <v>3.69</v>
      </c>
      <c r="T361" s="45"/>
      <c r="U361" s="45">
        <v>0.18</v>
      </c>
      <c r="V361" s="42">
        <f t="shared" si="340"/>
        <v>11.57</v>
      </c>
      <c r="W361" s="47">
        <v>3.35</v>
      </c>
      <c r="X361" s="48">
        <f t="shared" si="339"/>
        <v>14.92</v>
      </c>
      <c r="Y361" s="38">
        <f t="shared" si="341"/>
        <v>3.7699999999999996</v>
      </c>
      <c r="Z361" s="55">
        <v>15.34</v>
      </c>
      <c r="AA361" s="49">
        <v>13.74</v>
      </c>
      <c r="AB361" s="44">
        <v>13.74</v>
      </c>
      <c r="AC361" s="48">
        <f t="shared" si="342"/>
        <v>8.588064046579325</v>
      </c>
      <c r="AD361" s="41">
        <f t="shared" si="343"/>
        <v>1.1164483260553129</v>
      </c>
      <c r="AE361" s="49">
        <f t="shared" si="344"/>
        <v>-10.453551673944688</v>
      </c>
      <c r="AF361" s="49">
        <f t="shared" si="345"/>
        <v>-412.04631862521455</v>
      </c>
      <c r="AG361" s="42">
        <v>106.6</v>
      </c>
      <c r="AH361" s="109" t="s">
        <v>431</v>
      </c>
      <c r="AI361" s="109"/>
      <c r="AJ361" s="30">
        <f t="shared" si="346"/>
        <v>201.474</v>
      </c>
      <c r="AK361" s="30">
        <f t="shared" si="347"/>
        <v>0</v>
      </c>
      <c r="AL361" s="30">
        <f t="shared" si="348"/>
        <v>0</v>
      </c>
      <c r="AM361" s="30">
        <f t="shared" si="349"/>
        <v>0</v>
      </c>
      <c r="AN361" s="30">
        <f t="shared" si="350"/>
        <v>0</v>
      </c>
      <c r="AO361" s="30" t="e">
        <f t="shared" si="351"/>
        <v>#VALUE!</v>
      </c>
      <c r="AP361" s="30">
        <f t="shared" si="352"/>
        <v>0</v>
      </c>
      <c r="AQ361" s="30">
        <f t="shared" si="353"/>
        <v>0</v>
      </c>
      <c r="AR361" s="30">
        <f t="shared" si="354"/>
        <v>533</v>
      </c>
      <c r="AS361" s="30">
        <f t="shared" si="355"/>
        <v>0</v>
      </c>
      <c r="AT361" s="30">
        <f t="shared" si="356"/>
        <v>0</v>
      </c>
      <c r="AU361" s="30">
        <f t="shared" si="357"/>
        <v>25.583999999999996</v>
      </c>
      <c r="AV361" s="30">
        <f t="shared" si="358"/>
        <v>0</v>
      </c>
      <c r="AW361" s="30">
        <f t="shared" si="359"/>
        <v>28.782</v>
      </c>
      <c r="AX361" s="30">
        <f t="shared" si="360"/>
        <v>31.980000000000004</v>
      </c>
      <c r="AY361" s="30">
        <f t="shared" si="361"/>
        <v>0</v>
      </c>
      <c r="AZ361" s="30">
        <f t="shared" si="362"/>
        <v>393.354</v>
      </c>
      <c r="BA361" s="30">
        <f t="shared" si="363"/>
        <v>0</v>
      </c>
      <c r="BB361" s="30">
        <f t="shared" si="364"/>
        <v>19.188</v>
      </c>
      <c r="BC361" s="30">
        <f t="shared" si="365"/>
        <v>1233.3619999999999</v>
      </c>
      <c r="BD361" s="30">
        <f t="shared" si="366"/>
        <v>401.88199999999995</v>
      </c>
      <c r="BE361" s="30">
        <f t="shared" si="367"/>
        <v>1635.244</v>
      </c>
      <c r="IQ361"/>
      <c r="IR361"/>
      <c r="IS361"/>
      <c r="IT361"/>
      <c r="IU361"/>
      <c r="IV361"/>
    </row>
    <row r="362" spans="2:251" ht="12" customHeight="1">
      <c r="B362" s="56"/>
      <c r="C362" s="57"/>
      <c r="D362" s="28"/>
      <c r="E362" s="28"/>
      <c r="F362" s="28"/>
      <c r="G362" s="28"/>
      <c r="H362" s="28"/>
      <c r="I362" s="28"/>
      <c r="J362" s="28"/>
      <c r="K362" s="28"/>
      <c r="L362" s="58"/>
      <c r="M362" s="58"/>
      <c r="N362" s="28"/>
      <c r="O362" s="28"/>
      <c r="P362" s="28"/>
      <c r="Q362" s="28"/>
      <c r="R362" s="28"/>
      <c r="S362" s="28"/>
      <c r="T362" s="28"/>
      <c r="U362" s="28"/>
      <c r="X362" s="51"/>
      <c r="Y362" s="51"/>
      <c r="Z362" s="52"/>
      <c r="AA362" s="52"/>
      <c r="AB362" s="57"/>
      <c r="AC362" s="81"/>
      <c r="AD362" s="53"/>
      <c r="AE362" s="52"/>
      <c r="AF362" s="52"/>
      <c r="IQ362" s="50"/>
    </row>
    <row r="363" spans="2:256" s="21" customFormat="1" ht="12.75">
      <c r="B363" s="56" t="s">
        <v>29</v>
      </c>
      <c r="C363" s="70"/>
      <c r="D363" s="71"/>
      <c r="E363" s="71"/>
      <c r="F363" s="71"/>
      <c r="G363" s="71"/>
      <c r="H363" s="71"/>
      <c r="I363" s="71"/>
      <c r="J363" s="71"/>
      <c r="K363" s="71"/>
      <c r="L363" s="72"/>
      <c r="M363" s="72"/>
      <c r="N363" s="71"/>
      <c r="O363" s="71"/>
      <c r="P363" s="71"/>
      <c r="Q363" s="71"/>
      <c r="R363" s="71"/>
      <c r="S363" s="71"/>
      <c r="T363" s="71"/>
      <c r="U363" s="71"/>
      <c r="Y363" s="73"/>
      <c r="AD363" s="75"/>
      <c r="AG363" s="21">
        <f>SUM(AG341:AG361)</f>
        <v>10309.370000000003</v>
      </c>
      <c r="AJ363" s="21" t="e">
        <f>SUM(AJ341:AJ362)</f>
        <v>#VALUE!</v>
      </c>
      <c r="AK363" s="21">
        <f aca="true" t="shared" si="368" ref="AK363:BE363">SUM(AK341:AK361)</f>
        <v>15149.0138</v>
      </c>
      <c r="AL363" s="21">
        <f t="shared" si="368"/>
        <v>0</v>
      </c>
      <c r="AM363" s="21">
        <f t="shared" si="368"/>
        <v>0</v>
      </c>
      <c r="AN363" s="21">
        <f t="shared" si="368"/>
        <v>0</v>
      </c>
      <c r="AO363" s="21" t="e">
        <f t="shared" si="368"/>
        <v>#VALUE!</v>
      </c>
      <c r="AP363" s="21">
        <f t="shared" si="368"/>
        <v>409.23</v>
      </c>
      <c r="AQ363" s="21" t="e">
        <f t="shared" si="368"/>
        <v>#VALUE!</v>
      </c>
      <c r="AR363" s="21">
        <f t="shared" si="368"/>
        <v>51805.0752</v>
      </c>
      <c r="AS363" s="21">
        <f t="shared" si="368"/>
        <v>4904.456</v>
      </c>
      <c r="AT363" s="21">
        <f t="shared" si="368"/>
        <v>4509.711</v>
      </c>
      <c r="AU363" s="21">
        <f t="shared" si="368"/>
        <v>2487.8396000000002</v>
      </c>
      <c r="AV363" s="21">
        <f t="shared" si="368"/>
        <v>1782.7534</v>
      </c>
      <c r="AW363" s="21">
        <f t="shared" si="368"/>
        <v>2797.1207</v>
      </c>
      <c r="AX363" s="21">
        <f t="shared" si="368"/>
        <v>3106.4018000000005</v>
      </c>
      <c r="AY363" s="21">
        <f t="shared" si="368"/>
        <v>9851.797999999999</v>
      </c>
      <c r="AZ363" s="21">
        <f t="shared" si="368"/>
        <v>38220.09670000001</v>
      </c>
      <c r="BA363" s="21">
        <f t="shared" si="368"/>
        <v>0</v>
      </c>
      <c r="BB363" s="21">
        <f t="shared" si="368"/>
        <v>44.268</v>
      </c>
      <c r="BC363" s="21">
        <f t="shared" si="368"/>
        <v>155542.57400000002</v>
      </c>
      <c r="BD363" s="21">
        <f t="shared" si="368"/>
        <v>43046.71560000001</v>
      </c>
      <c r="BE363" s="21">
        <f t="shared" si="368"/>
        <v>198589.2896</v>
      </c>
      <c r="IQ363" s="76"/>
      <c r="IR363"/>
      <c r="IS363"/>
      <c r="IT363"/>
      <c r="IU363"/>
      <c r="IV363"/>
    </row>
    <row r="364" spans="2:251" ht="12.75">
      <c r="B364" s="82"/>
      <c r="C364" s="57"/>
      <c r="D364" s="28"/>
      <c r="E364" s="28"/>
      <c r="F364" s="28"/>
      <c r="G364" s="28"/>
      <c r="H364" s="28"/>
      <c r="I364" s="28"/>
      <c r="J364" s="28"/>
      <c r="K364" s="28"/>
      <c r="L364" s="58"/>
      <c r="M364" s="58"/>
      <c r="N364" s="28"/>
      <c r="O364" s="28"/>
      <c r="P364" s="28"/>
      <c r="Q364" s="28"/>
      <c r="R364" s="28"/>
      <c r="S364" s="28"/>
      <c r="T364" s="28"/>
      <c r="U364" s="28"/>
      <c r="Y364" s="51"/>
      <c r="AD364" s="53"/>
      <c r="IQ364" s="50"/>
    </row>
    <row r="365" spans="2:251" ht="14.25">
      <c r="B365" s="26" t="s">
        <v>437</v>
      </c>
      <c r="C365" s="57"/>
      <c r="D365" s="28"/>
      <c r="E365" s="28"/>
      <c r="F365" s="28"/>
      <c r="G365" s="28"/>
      <c r="H365" s="28"/>
      <c r="I365" s="28"/>
      <c r="J365" s="28"/>
      <c r="K365" s="28"/>
      <c r="L365" s="58"/>
      <c r="M365" s="58"/>
      <c r="N365" s="28"/>
      <c r="O365" s="28"/>
      <c r="P365" s="28"/>
      <c r="Q365" s="28"/>
      <c r="R365" s="28"/>
      <c r="S365" s="28"/>
      <c r="T365" s="28"/>
      <c r="U365" s="28"/>
      <c r="Y365" s="51"/>
      <c r="AD365" s="53"/>
      <c r="IQ365" s="50"/>
    </row>
    <row r="366" spans="2:251" ht="14.25">
      <c r="B366" s="26"/>
      <c r="C366" s="57"/>
      <c r="D366" s="28"/>
      <c r="E366" s="28"/>
      <c r="F366" s="28"/>
      <c r="G366" s="28"/>
      <c r="H366" s="28"/>
      <c r="I366" s="28"/>
      <c r="J366" s="28"/>
      <c r="K366" s="28"/>
      <c r="L366" s="58"/>
      <c r="M366" s="58"/>
      <c r="N366" s="28"/>
      <c r="O366" s="28"/>
      <c r="P366" s="28"/>
      <c r="Q366" s="28"/>
      <c r="R366" s="28"/>
      <c r="S366" s="28"/>
      <c r="T366" s="28"/>
      <c r="U366" s="28"/>
      <c r="Y366" s="51"/>
      <c r="AD366" s="53"/>
      <c r="IQ366" s="50"/>
    </row>
    <row r="367" spans="2:256" s="30" customFormat="1" ht="15">
      <c r="B367" s="83" t="s">
        <v>438</v>
      </c>
      <c r="C367" s="32">
        <v>1.85</v>
      </c>
      <c r="D367" s="33">
        <v>4.41</v>
      </c>
      <c r="E367" s="33" t="s">
        <v>439</v>
      </c>
      <c r="F367" s="33"/>
      <c r="G367" s="33">
        <v>2.47</v>
      </c>
      <c r="H367" s="33">
        <v>0.07</v>
      </c>
      <c r="I367" s="33"/>
      <c r="J367" s="33"/>
      <c r="K367" s="33">
        <v>4.95</v>
      </c>
      <c r="L367" s="34">
        <v>0.52</v>
      </c>
      <c r="M367" s="34">
        <v>0.52</v>
      </c>
      <c r="N367" s="33">
        <v>0.29</v>
      </c>
      <c r="O367" s="33">
        <v>1.35</v>
      </c>
      <c r="P367" s="33">
        <v>0.24</v>
      </c>
      <c r="Q367" s="33">
        <v>0.30000000000000004</v>
      </c>
      <c r="R367" s="33"/>
      <c r="S367" s="33">
        <v>3.65</v>
      </c>
      <c r="T367" s="33"/>
      <c r="U367" s="33"/>
      <c r="V367" s="30">
        <f>SUM(C367:U367)</f>
        <v>20.619999999999997</v>
      </c>
      <c r="W367" s="33"/>
      <c r="X367" s="84"/>
      <c r="Y367" s="84">
        <v>1.33</v>
      </c>
      <c r="Z367" s="85">
        <f>SUM(V367:Y367)</f>
        <v>21.949999999999996</v>
      </c>
      <c r="AA367" s="84"/>
      <c r="AB367" s="84"/>
      <c r="AC367" s="84"/>
      <c r="AD367" s="41"/>
      <c r="AE367" s="84"/>
      <c r="AF367" s="84"/>
      <c r="AG367" s="84">
        <v>379.2</v>
      </c>
      <c r="AH367" s="30" t="s">
        <v>440</v>
      </c>
      <c r="AJ367" s="30">
        <f>C367*AG367</f>
        <v>701.52</v>
      </c>
      <c r="AK367" s="30">
        <f>D367*AG367</f>
        <v>1672.272</v>
      </c>
      <c r="AL367" s="30" t="e">
        <f>E367*AG367</f>
        <v>#VALUE!</v>
      </c>
      <c r="AM367" s="30">
        <f>F367*AG367</f>
        <v>0</v>
      </c>
      <c r="AN367" s="30">
        <f>G367*AG367</f>
        <v>936.624</v>
      </c>
      <c r="AO367" s="30">
        <f>H367*AG367</f>
        <v>26.544</v>
      </c>
      <c r="AP367" s="30">
        <f>I367*AG367</f>
        <v>0</v>
      </c>
      <c r="AQ367" s="30">
        <f>J367*AG367</f>
        <v>0</v>
      </c>
      <c r="AR367" s="30">
        <f>K367*AG367</f>
        <v>1877.04</v>
      </c>
      <c r="AS367" s="30">
        <f>L367*AG367</f>
        <v>197.184</v>
      </c>
      <c r="AT367" s="30">
        <f>M367*AG367</f>
        <v>197.184</v>
      </c>
      <c r="AU367" s="30">
        <f>N367*AG367</f>
        <v>109.96799999999999</v>
      </c>
      <c r="AV367" s="30">
        <f>O367*AG367</f>
        <v>511.92</v>
      </c>
      <c r="AW367" s="30">
        <f>P367*AG367</f>
        <v>91.008</v>
      </c>
      <c r="AX367" s="30">
        <f>Q367*AG367</f>
        <v>113.76000000000002</v>
      </c>
      <c r="AY367" s="30">
        <f>R367*AG367</f>
        <v>0</v>
      </c>
      <c r="AZ367" s="30">
        <f>S367*AG367</f>
        <v>1384.08</v>
      </c>
      <c r="BA367" s="30">
        <f>T367*AG367</f>
        <v>0</v>
      </c>
      <c r="BB367" s="30">
        <f>U367*AG367</f>
        <v>0</v>
      </c>
      <c r="BC367" s="30">
        <f>V367*AG367</f>
        <v>7819.103999999998</v>
      </c>
      <c r="BD367" s="30">
        <f>Y367*AG367</f>
        <v>504.336</v>
      </c>
      <c r="BE367" s="30">
        <f>Z367*AG367</f>
        <v>8323.439999999999</v>
      </c>
      <c r="IQ367"/>
      <c r="IR367"/>
      <c r="IS367"/>
      <c r="IT367"/>
      <c r="IU367"/>
      <c r="IV367"/>
    </row>
    <row r="368" spans="2:256" s="30" customFormat="1" ht="15">
      <c r="B368" s="83" t="s">
        <v>441</v>
      </c>
      <c r="C368" s="32">
        <v>1.85</v>
      </c>
      <c r="D368" s="33">
        <v>4.41</v>
      </c>
      <c r="E368" s="33" t="s">
        <v>439</v>
      </c>
      <c r="F368" s="33"/>
      <c r="G368" s="33">
        <v>2.47</v>
      </c>
      <c r="H368" s="33">
        <v>0.07</v>
      </c>
      <c r="I368" s="33"/>
      <c r="J368" s="33"/>
      <c r="K368" s="33">
        <v>4.95</v>
      </c>
      <c r="L368" s="34">
        <v>0.52</v>
      </c>
      <c r="M368" s="34">
        <v>0.52</v>
      </c>
      <c r="N368" s="33">
        <v>0.29</v>
      </c>
      <c r="O368" s="33">
        <v>1.35</v>
      </c>
      <c r="P368" s="33">
        <v>0.24</v>
      </c>
      <c r="Q368" s="33">
        <v>0.30000000000000004</v>
      </c>
      <c r="R368" s="33"/>
      <c r="S368" s="33">
        <v>3.65</v>
      </c>
      <c r="T368" s="33"/>
      <c r="U368" s="33"/>
      <c r="V368" s="30">
        <f>SUM(C368:U368)</f>
        <v>20.619999999999997</v>
      </c>
      <c r="W368" s="33"/>
      <c r="X368" s="84"/>
      <c r="Y368" s="84">
        <v>1.33</v>
      </c>
      <c r="Z368" s="85">
        <f>SUM(V368:Y368)</f>
        <v>21.949999999999996</v>
      </c>
      <c r="AA368" s="84"/>
      <c r="AB368" s="84"/>
      <c r="AD368" s="41"/>
      <c r="AG368" s="84">
        <v>379.2</v>
      </c>
      <c r="AH368" s="30" t="s">
        <v>442</v>
      </c>
      <c r="AJ368" s="30">
        <f>C368*AG368</f>
        <v>701.52</v>
      </c>
      <c r="AK368" s="30">
        <f>D368*AG368</f>
        <v>1672.272</v>
      </c>
      <c r="AL368" s="30" t="e">
        <f>E368*AG368</f>
        <v>#VALUE!</v>
      </c>
      <c r="AM368" s="30">
        <f>F368*AG368</f>
        <v>0</v>
      </c>
      <c r="AN368" s="30">
        <f>G368*AG368</f>
        <v>936.624</v>
      </c>
      <c r="AO368" s="30">
        <f>H368*AG368</f>
        <v>26.544</v>
      </c>
      <c r="AP368" s="30">
        <f>I368*AG368</f>
        <v>0</v>
      </c>
      <c r="AQ368" s="30">
        <f>J368*AG368</f>
        <v>0</v>
      </c>
      <c r="AR368" s="30">
        <f>K368*AG368</f>
        <v>1877.04</v>
      </c>
      <c r="AS368" s="30">
        <f>L368*AG368</f>
        <v>197.184</v>
      </c>
      <c r="AT368" s="30">
        <f>M368*AG368</f>
        <v>197.184</v>
      </c>
      <c r="AU368" s="30">
        <f>N368*AG368</f>
        <v>109.96799999999999</v>
      </c>
      <c r="AV368" s="30">
        <f>O368*AG368</f>
        <v>511.92</v>
      </c>
      <c r="AW368" s="30">
        <f>P368*AG368</f>
        <v>91.008</v>
      </c>
      <c r="AX368" s="30">
        <f>Q368*AG368</f>
        <v>113.76000000000002</v>
      </c>
      <c r="AY368" s="30">
        <f>R368*AG368</f>
        <v>0</v>
      </c>
      <c r="AZ368" s="30">
        <f>S368*AG368</f>
        <v>1384.08</v>
      </c>
      <c r="BA368" s="30">
        <f>T368*AG368</f>
        <v>0</v>
      </c>
      <c r="BB368" s="30">
        <f>U368*AG368</f>
        <v>0</v>
      </c>
      <c r="BC368" s="30">
        <f>V368*AG368</f>
        <v>7819.103999999998</v>
      </c>
      <c r="BD368" s="30">
        <f>Y368*AG368</f>
        <v>504.336</v>
      </c>
      <c r="BE368" s="30">
        <f>Z368*AG368</f>
        <v>8323.439999999999</v>
      </c>
      <c r="IQ368"/>
      <c r="IR368"/>
      <c r="IS368"/>
      <c r="IT368"/>
      <c r="IU368"/>
      <c r="IV368"/>
    </row>
    <row r="369" spans="1:256" s="30" customFormat="1" ht="12.75">
      <c r="A369" s="86"/>
      <c r="B369" s="86" t="s">
        <v>443</v>
      </c>
      <c r="C369" s="32">
        <v>1.85</v>
      </c>
      <c r="D369" s="33">
        <v>4.41</v>
      </c>
      <c r="E369" s="33" t="s">
        <v>439</v>
      </c>
      <c r="F369" s="33"/>
      <c r="G369" s="33">
        <v>2.47</v>
      </c>
      <c r="H369" s="33">
        <v>0.07</v>
      </c>
      <c r="I369" s="33"/>
      <c r="J369" s="33"/>
      <c r="K369" s="33">
        <v>4.95</v>
      </c>
      <c r="L369" s="34">
        <v>0.52</v>
      </c>
      <c r="M369" s="34">
        <v>0.52</v>
      </c>
      <c r="N369" s="33">
        <v>0.29</v>
      </c>
      <c r="O369" s="33">
        <v>1.35</v>
      </c>
      <c r="P369" s="33">
        <v>0.24</v>
      </c>
      <c r="Q369" s="33">
        <v>0.30000000000000004</v>
      </c>
      <c r="R369" s="33"/>
      <c r="S369" s="33">
        <v>3.65</v>
      </c>
      <c r="T369" s="33"/>
      <c r="U369" s="33"/>
      <c r="V369" s="30">
        <f>SUM(C369:U369)</f>
        <v>20.619999999999997</v>
      </c>
      <c r="W369" s="33"/>
      <c r="X369" s="84"/>
      <c r="Y369" s="84">
        <v>1.33</v>
      </c>
      <c r="Z369" s="85">
        <f>SUM(V369:Y369)</f>
        <v>21.949999999999996</v>
      </c>
      <c r="AA369" s="84"/>
      <c r="AB369" s="84"/>
      <c r="AD369" s="41"/>
      <c r="AG369" s="84">
        <v>379.2</v>
      </c>
      <c r="AJ369" s="30">
        <f>C369*AG369</f>
        <v>701.52</v>
      </c>
      <c r="AK369" s="30">
        <f>D369*AG369</f>
        <v>1672.272</v>
      </c>
      <c r="AL369" s="30" t="e">
        <f>E369*AG369</f>
        <v>#VALUE!</v>
      </c>
      <c r="AM369" s="30">
        <f>F369*AG369</f>
        <v>0</v>
      </c>
      <c r="AN369" s="30">
        <f>G369*AG369</f>
        <v>936.624</v>
      </c>
      <c r="AO369" s="30">
        <f>H369*AG369</f>
        <v>26.544</v>
      </c>
      <c r="AP369" s="30">
        <f>I369*AG369</f>
        <v>0</v>
      </c>
      <c r="AQ369" s="30">
        <f>J369*AG369</f>
        <v>0</v>
      </c>
      <c r="AR369" s="30">
        <f>K369*AG369</f>
        <v>1877.04</v>
      </c>
      <c r="AS369" s="30">
        <f>L369*AG369</f>
        <v>197.184</v>
      </c>
      <c r="AT369" s="30">
        <f>M369*AG369</f>
        <v>197.184</v>
      </c>
      <c r="AU369" s="30">
        <f>N369*AG369</f>
        <v>109.96799999999999</v>
      </c>
      <c r="AV369" s="30">
        <f>O369*AG369</f>
        <v>511.92</v>
      </c>
      <c r="AW369" s="30">
        <f>P369*AG369</f>
        <v>91.008</v>
      </c>
      <c r="AX369" s="30">
        <f>Q369*AG369</f>
        <v>113.76000000000002</v>
      </c>
      <c r="AY369" s="30">
        <f>R369*AG369</f>
        <v>0</v>
      </c>
      <c r="AZ369" s="30">
        <f>S369*AG369</f>
        <v>1384.08</v>
      </c>
      <c r="BA369" s="30">
        <f>T369*AG369</f>
        <v>0</v>
      </c>
      <c r="BB369" s="30">
        <f>U369*AG369</f>
        <v>0</v>
      </c>
      <c r="BC369" s="30">
        <f>V369*AG369</f>
        <v>7819.103999999998</v>
      </c>
      <c r="BD369" s="30">
        <f>Y369*AG369</f>
        <v>504.336</v>
      </c>
      <c r="BE369" s="30">
        <f>Z369*AG369</f>
        <v>8323.439999999999</v>
      </c>
      <c r="IQ369"/>
      <c r="IR369"/>
      <c r="IS369"/>
      <c r="IT369"/>
      <c r="IU369"/>
      <c r="IV369"/>
    </row>
    <row r="370" spans="1:251" ht="12.75">
      <c r="A370" s="87"/>
      <c r="B370" s="87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AG370" s="21"/>
      <c r="IQ370" s="50"/>
    </row>
    <row r="371" spans="1:256" s="21" customFormat="1" ht="12.75">
      <c r="A371" s="88"/>
      <c r="B371" s="88" t="s">
        <v>29</v>
      </c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AD371" s="89"/>
      <c r="AG371" s="21">
        <f>SUM(AG367:AG369)</f>
        <v>1137.6</v>
      </c>
      <c r="AJ371" s="21">
        <f>SUM(AJ367:AJ370)</f>
        <v>2104.56</v>
      </c>
      <c r="AK371" s="21">
        <f aca="true" t="shared" si="369" ref="AK371:BB371">SUM(AK367:AK369)</f>
        <v>5016.816</v>
      </c>
      <c r="AL371" s="21" t="e">
        <f t="shared" si="369"/>
        <v>#VALUE!</v>
      </c>
      <c r="AM371" s="21">
        <f t="shared" si="369"/>
        <v>0</v>
      </c>
      <c r="AN371" s="21">
        <f t="shared" si="369"/>
        <v>2809.8720000000003</v>
      </c>
      <c r="AO371" s="21">
        <f t="shared" si="369"/>
        <v>79.632</v>
      </c>
      <c r="AP371" s="21">
        <f t="shared" si="369"/>
        <v>0</v>
      </c>
      <c r="AQ371" s="21">
        <f t="shared" si="369"/>
        <v>0</v>
      </c>
      <c r="AR371" s="21">
        <f t="shared" si="369"/>
        <v>5631.12</v>
      </c>
      <c r="AS371" s="21">
        <f t="shared" si="369"/>
        <v>591.552</v>
      </c>
      <c r="AT371" s="21">
        <f t="shared" si="369"/>
        <v>591.552</v>
      </c>
      <c r="AU371" s="21">
        <f t="shared" si="369"/>
        <v>329.904</v>
      </c>
      <c r="AV371" s="21">
        <f t="shared" si="369"/>
        <v>1535.76</v>
      </c>
      <c r="AW371" s="21">
        <f t="shared" si="369"/>
        <v>273.024</v>
      </c>
      <c r="AX371" s="21">
        <f t="shared" si="369"/>
        <v>341.2800000000001</v>
      </c>
      <c r="AY371" s="21">
        <f t="shared" si="369"/>
        <v>0</v>
      </c>
      <c r="AZ371" s="21">
        <f t="shared" si="369"/>
        <v>4152.24</v>
      </c>
      <c r="BA371" s="21">
        <f t="shared" si="369"/>
        <v>0</v>
      </c>
      <c r="BB371" s="21">
        <f t="shared" si="369"/>
        <v>0</v>
      </c>
      <c r="BC371" s="21">
        <f>SUM(BC367:BC370)</f>
        <v>23457.311999999994</v>
      </c>
      <c r="BD371" s="21">
        <f>SUM(BD367:BD369)</f>
        <v>1513.008</v>
      </c>
      <c r="BE371" s="21">
        <f>SUM(BE367:BE369)</f>
        <v>24970.319999999996</v>
      </c>
      <c r="IQ371" s="76"/>
      <c r="IR371"/>
      <c r="IS371"/>
      <c r="IT371"/>
      <c r="IU371"/>
      <c r="IV371"/>
    </row>
    <row r="372" spans="1:251" ht="12.75">
      <c r="A372" s="87"/>
      <c r="B372" s="87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AG372" s="21"/>
      <c r="IQ372" s="50"/>
    </row>
    <row r="373" spans="1:256" s="21" customFormat="1" ht="12.75">
      <c r="A373" s="88"/>
      <c r="B373" s="88" t="s">
        <v>444</v>
      </c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AD373" s="89"/>
      <c r="AG373" s="21">
        <f>SUM(AG337+AG363+AG371)</f>
        <v>255426.85000000018</v>
      </c>
      <c r="AJ373" s="21" t="e">
        <f aca="true" t="shared" si="370" ref="AJ373:BE373">SUM(AJ337+AJ363+AJ371)</f>
        <v>#VALUE!</v>
      </c>
      <c r="AK373" s="21" t="e">
        <f t="shared" si="370"/>
        <v>#VALUE!</v>
      </c>
      <c r="AL373" s="21" t="e">
        <f t="shared" si="370"/>
        <v>#VALUE!</v>
      </c>
      <c r="AM373" s="21" t="e">
        <f t="shared" si="370"/>
        <v>#VALUE!</v>
      </c>
      <c r="AN373" s="21">
        <f t="shared" si="370"/>
        <v>2809.8720000000003</v>
      </c>
      <c r="AO373" s="21" t="e">
        <f t="shared" si="370"/>
        <v>#VALUE!</v>
      </c>
      <c r="AP373" s="21" t="e">
        <f t="shared" si="370"/>
        <v>#VALUE!</v>
      </c>
      <c r="AQ373" s="21" t="e">
        <f t="shared" si="370"/>
        <v>#VALUE!</v>
      </c>
      <c r="AR373" s="21">
        <f t="shared" si="370"/>
        <v>1194128.595200001</v>
      </c>
      <c r="AS373" s="21">
        <f t="shared" si="370"/>
        <v>150523.3416</v>
      </c>
      <c r="AT373" s="21" t="e">
        <f t="shared" si="370"/>
        <v>#VALUE!</v>
      </c>
      <c r="AU373" s="21">
        <f t="shared" si="370"/>
        <v>75964.2336</v>
      </c>
      <c r="AV373" s="21" t="e">
        <f t="shared" si="370"/>
        <v>#VALUE!</v>
      </c>
      <c r="AW373" s="21">
        <f t="shared" si="370"/>
        <v>73807.66590000004</v>
      </c>
      <c r="AX373" s="21">
        <f t="shared" si="370"/>
        <v>64484.261800000044</v>
      </c>
      <c r="AY373" s="21">
        <f t="shared" si="370"/>
        <v>240230.41400000002</v>
      </c>
      <c r="AZ373" s="21">
        <f t="shared" si="370"/>
        <v>945092.9767000002</v>
      </c>
      <c r="BA373" s="21">
        <f t="shared" si="370"/>
        <v>2431.4767999999985</v>
      </c>
      <c r="BB373" s="21">
        <f t="shared" si="370"/>
        <v>335.495</v>
      </c>
      <c r="BC373" s="21">
        <f t="shared" si="370"/>
        <v>3853902.631599998</v>
      </c>
      <c r="BD373" s="21">
        <f t="shared" si="370"/>
        <v>1118745.8042999997</v>
      </c>
      <c r="BE373" s="21">
        <f t="shared" si="370"/>
        <v>4972648.435900001</v>
      </c>
      <c r="IQ373" s="76"/>
      <c r="IR373"/>
      <c r="IS373"/>
      <c r="IT373"/>
      <c r="IU373"/>
      <c r="IV373"/>
    </row>
    <row r="374" spans="1:251" ht="12.75">
      <c r="A374" s="87"/>
      <c r="B374" s="87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AG374" s="21"/>
      <c r="IQ374" s="50"/>
    </row>
    <row r="375" spans="1:251" ht="12.75">
      <c r="A375" s="87"/>
      <c r="B375" s="87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AG375" s="21"/>
      <c r="IQ375" s="50"/>
    </row>
    <row r="376" spans="1:251" ht="15">
      <c r="A376"/>
      <c r="B376" s="90" t="s">
        <v>445</v>
      </c>
      <c r="IQ376" s="50"/>
    </row>
    <row r="377" ht="12.75">
      <c r="B377" s="56"/>
    </row>
    <row r="378" ht="15.75">
      <c r="B378" s="91" t="s">
        <v>446</v>
      </c>
    </row>
    <row r="379" ht="12.75">
      <c r="B379" s="56"/>
    </row>
    <row r="380" spans="2:57" ht="12.75">
      <c r="B380" s="56" t="s">
        <v>447</v>
      </c>
      <c r="C380" s="1">
        <v>1.78</v>
      </c>
      <c r="D380" s="1">
        <v>1.73</v>
      </c>
      <c r="G380" s="1">
        <v>7.930000000000001</v>
      </c>
      <c r="K380" s="1">
        <v>4.7</v>
      </c>
      <c r="L380" s="1">
        <v>0.62</v>
      </c>
      <c r="M380" s="1">
        <v>0.61</v>
      </c>
      <c r="N380" s="1">
        <v>0.30000000000000004</v>
      </c>
      <c r="P380" s="1">
        <v>0.29</v>
      </c>
      <c r="Q380" s="1">
        <v>0.25</v>
      </c>
      <c r="S380" s="1">
        <v>3.7</v>
      </c>
      <c r="T380" s="1">
        <v>0.01</v>
      </c>
      <c r="V380" s="1">
        <f>SUM(C380:T380)</f>
        <v>21.92</v>
      </c>
      <c r="Y380" s="1">
        <v>0</v>
      </c>
      <c r="Z380" s="1">
        <v>21.92</v>
      </c>
      <c r="AA380" s="1">
        <v>20.64</v>
      </c>
      <c r="AD380" s="3">
        <f>Z380/AA380</f>
        <v>1.062015503875969</v>
      </c>
      <c r="AG380" s="1">
        <v>254.2</v>
      </c>
      <c r="AJ380" s="30">
        <f>C380*AG380</f>
        <v>452.476</v>
      </c>
      <c r="AK380" s="30">
        <f>D380*AG380</f>
        <v>439.76599999999996</v>
      </c>
      <c r="AL380" s="30">
        <f>E380*AG380</f>
        <v>0</v>
      </c>
      <c r="AM380" s="30">
        <f>F380*AG380</f>
        <v>0</v>
      </c>
      <c r="AN380" s="30">
        <f>G380*AG380</f>
        <v>2015.806</v>
      </c>
      <c r="AO380" s="30">
        <f>H380*AG380</f>
        <v>0</v>
      </c>
      <c r="AP380" s="30">
        <f>I380*AG380</f>
        <v>0</v>
      </c>
      <c r="AQ380" s="30">
        <f>J380*AG380</f>
        <v>0</v>
      </c>
      <c r="AR380" s="30">
        <f>K380*AG380</f>
        <v>1194.74</v>
      </c>
      <c r="AS380" s="30">
        <f>L380*AG380</f>
        <v>157.60399999999998</v>
      </c>
      <c r="AT380" s="30">
        <f>M380*AG380</f>
        <v>155.06199999999998</v>
      </c>
      <c r="AU380" s="30">
        <f>N380*AG380</f>
        <v>76.26</v>
      </c>
      <c r="AV380" s="30">
        <f>O380*AG380</f>
        <v>0</v>
      </c>
      <c r="AW380" s="30">
        <f>P380*AG380</f>
        <v>73.71799999999999</v>
      </c>
      <c r="AX380" s="30">
        <f>Q380*AG380</f>
        <v>63.55</v>
      </c>
      <c r="AY380" s="30">
        <f>R380*AG380</f>
        <v>0</v>
      </c>
      <c r="AZ380" s="30">
        <f>S380*AG380</f>
        <v>940.54</v>
      </c>
      <c r="BA380" s="30">
        <f>T380*AG380</f>
        <v>2.542</v>
      </c>
      <c r="BB380" s="30">
        <f>U380*AG380</f>
        <v>0</v>
      </c>
      <c r="BC380" s="30">
        <f>V380*AG380</f>
        <v>5572.064</v>
      </c>
      <c r="BD380" s="30">
        <f>Y380*AG380</f>
        <v>0</v>
      </c>
      <c r="BE380" s="30">
        <f>Z380*AG380</f>
        <v>5572.064</v>
      </c>
    </row>
    <row r="381" spans="2:57" ht="12.75">
      <c r="B381" s="56" t="s">
        <v>448</v>
      </c>
      <c r="C381" s="1">
        <v>1.78</v>
      </c>
      <c r="D381" s="1">
        <v>1.73</v>
      </c>
      <c r="G381" s="1">
        <v>1.97</v>
      </c>
      <c r="K381" s="1">
        <v>4.7</v>
      </c>
      <c r="L381" s="1">
        <v>0.62</v>
      </c>
      <c r="M381" s="1">
        <v>0.6000000000000001</v>
      </c>
      <c r="N381" s="1">
        <v>0.30000000000000004</v>
      </c>
      <c r="P381" s="1">
        <v>0.29</v>
      </c>
      <c r="Q381" s="1">
        <v>0.25</v>
      </c>
      <c r="S381" s="1">
        <v>3.7</v>
      </c>
      <c r="T381" s="1">
        <v>0.01</v>
      </c>
      <c r="V381" s="1">
        <f>SUM(C381:T381)</f>
        <v>15.949999999999998</v>
      </c>
      <c r="Y381" s="1">
        <v>0</v>
      </c>
      <c r="Z381" s="1">
        <v>15.95</v>
      </c>
      <c r="AA381" s="1">
        <v>15.02</v>
      </c>
      <c r="AD381" s="3">
        <f>Z381/AA381</f>
        <v>1.0619174434087884</v>
      </c>
      <c r="AG381" s="1">
        <v>509.5</v>
      </c>
      <c r="AJ381" s="30">
        <f>C381*AG381</f>
        <v>906.91</v>
      </c>
      <c r="AK381" s="30">
        <f>D381*AG381</f>
        <v>881.435</v>
      </c>
      <c r="AL381" s="30">
        <f>E381*AG381</f>
        <v>0</v>
      </c>
      <c r="AM381" s="30">
        <f>F381*AG381</f>
        <v>0</v>
      </c>
      <c r="AN381" s="30">
        <f>G381*AG381</f>
        <v>1003.715</v>
      </c>
      <c r="AO381" s="30">
        <f>H381*AG381</f>
        <v>0</v>
      </c>
      <c r="AP381" s="30">
        <f>I381*AG381</f>
        <v>0</v>
      </c>
      <c r="AQ381" s="30">
        <f>J381*AG381</f>
        <v>0</v>
      </c>
      <c r="AR381" s="30">
        <f>K381*AG381</f>
        <v>2394.65</v>
      </c>
      <c r="AS381" s="30">
        <f>L381*AG381</f>
        <v>315.89</v>
      </c>
      <c r="AT381" s="30">
        <f>M381*AG381</f>
        <v>305.70000000000005</v>
      </c>
      <c r="AU381" s="30">
        <f>N381*AG381</f>
        <v>152.85000000000002</v>
      </c>
      <c r="AV381" s="30">
        <f>O381*AG381</f>
        <v>0</v>
      </c>
      <c r="AW381" s="30">
        <f>P381*AG381</f>
        <v>147.755</v>
      </c>
      <c r="AX381" s="30">
        <f>Q381*AG381</f>
        <v>127.375</v>
      </c>
      <c r="AY381" s="30">
        <f>R381*AG381</f>
        <v>0</v>
      </c>
      <c r="AZ381" s="30">
        <f>S381*AG381</f>
        <v>1885.15</v>
      </c>
      <c r="BA381" s="30">
        <f>T381*AG381</f>
        <v>5.095</v>
      </c>
      <c r="BB381" s="30">
        <f>U381*AG381</f>
        <v>0</v>
      </c>
      <c r="BC381" s="30">
        <f>V381*AG381</f>
        <v>8126.524999999999</v>
      </c>
      <c r="BD381" s="30">
        <f>Y381*AG381</f>
        <v>0</v>
      </c>
      <c r="BE381" s="30">
        <f>Z381*AG381</f>
        <v>8126.525</v>
      </c>
    </row>
    <row r="382" spans="2:57" ht="12.75">
      <c r="B382" s="56" t="s">
        <v>449</v>
      </c>
      <c r="C382" s="1">
        <v>1.78</v>
      </c>
      <c r="D382" s="1">
        <v>1.73</v>
      </c>
      <c r="G382" s="1">
        <v>7.930000000000001</v>
      </c>
      <c r="K382" s="1">
        <v>4.7</v>
      </c>
      <c r="L382" s="1">
        <v>0.62</v>
      </c>
      <c r="M382" s="1">
        <v>0.61</v>
      </c>
      <c r="N382" s="1">
        <v>0.30000000000000004</v>
      </c>
      <c r="P382" s="1">
        <v>0.29</v>
      </c>
      <c r="Q382" s="1">
        <v>0.25</v>
      </c>
      <c r="S382" s="1">
        <v>3.7</v>
      </c>
      <c r="T382" s="1">
        <v>0.01</v>
      </c>
      <c r="V382" s="1">
        <f>SUM(C382:T382)</f>
        <v>21.92</v>
      </c>
      <c r="Y382" s="1">
        <v>0</v>
      </c>
      <c r="Z382" s="1">
        <v>21.92</v>
      </c>
      <c r="AA382" s="1">
        <v>20.64</v>
      </c>
      <c r="AD382" s="3">
        <f>Z382/AA382</f>
        <v>1.062015503875969</v>
      </c>
      <c r="AG382" s="1">
        <v>695.9</v>
      </c>
      <c r="AJ382" s="30">
        <f>C382*AG382</f>
        <v>1238.702</v>
      </c>
      <c r="AK382" s="30">
        <f>D382*AG382</f>
        <v>1203.907</v>
      </c>
      <c r="AL382" s="30">
        <f>E382*AG382</f>
        <v>0</v>
      </c>
      <c r="AM382" s="30">
        <f>F382*AG382</f>
        <v>0</v>
      </c>
      <c r="AN382" s="30">
        <f>G382*AG382</f>
        <v>5518.487</v>
      </c>
      <c r="AO382" s="30">
        <f>H382*AG382</f>
        <v>0</v>
      </c>
      <c r="AP382" s="30">
        <f>I382*AG382</f>
        <v>0</v>
      </c>
      <c r="AQ382" s="30">
        <f>J382*AG382</f>
        <v>0</v>
      </c>
      <c r="AR382" s="30">
        <f>K382*AG382</f>
        <v>3270.73</v>
      </c>
      <c r="AS382" s="30">
        <f>L382*AG382</f>
        <v>431.45799999999997</v>
      </c>
      <c r="AT382" s="30">
        <f>M382*AG382</f>
        <v>424.49899999999997</v>
      </c>
      <c r="AU382" s="30">
        <f>N382*AG382</f>
        <v>208.77</v>
      </c>
      <c r="AV382" s="30">
        <f>O382*AG382</f>
        <v>0</v>
      </c>
      <c r="AW382" s="30">
        <f>P382*AG382</f>
        <v>201.81099999999998</v>
      </c>
      <c r="AX382" s="30">
        <f>Q382*AG382</f>
        <v>173.975</v>
      </c>
      <c r="AY382" s="30">
        <f>R382*AG382</f>
        <v>0</v>
      </c>
      <c r="AZ382" s="30">
        <f>S382*AG382</f>
        <v>2574.83</v>
      </c>
      <c r="BA382" s="30">
        <f>T382*AG382</f>
        <v>6.959</v>
      </c>
      <c r="BB382" s="30">
        <f>U382*AG382</f>
        <v>0</v>
      </c>
      <c r="BC382" s="30">
        <f>V382*AG382</f>
        <v>15254.128</v>
      </c>
      <c r="BD382" s="30">
        <f>Y382*AG382</f>
        <v>0</v>
      </c>
      <c r="BE382" s="30">
        <f>Z382*AG382</f>
        <v>15254.128</v>
      </c>
    </row>
    <row r="383" spans="2:57" ht="12.75">
      <c r="B383" s="56" t="s">
        <v>450</v>
      </c>
      <c r="C383" s="1">
        <v>1.78</v>
      </c>
      <c r="D383" s="1">
        <v>1.73</v>
      </c>
      <c r="G383" s="1">
        <v>7.48</v>
      </c>
      <c r="H383" s="1">
        <v>0.24</v>
      </c>
      <c r="I383" s="1">
        <v>0.05</v>
      </c>
      <c r="K383" s="1">
        <v>4.7</v>
      </c>
      <c r="L383" s="1">
        <v>0.62</v>
      </c>
      <c r="M383" s="1">
        <v>0.6000000000000001</v>
      </c>
      <c r="N383" s="1">
        <v>0.30000000000000004</v>
      </c>
      <c r="O383" s="1">
        <v>0.17</v>
      </c>
      <c r="P383" s="1">
        <v>0.29</v>
      </c>
      <c r="Q383" s="1">
        <v>0.25</v>
      </c>
      <c r="S383" s="1">
        <v>3.7</v>
      </c>
      <c r="T383" s="1">
        <v>0.01</v>
      </c>
      <c r="V383" s="1">
        <f>SUM(C383:T383)</f>
        <v>21.920000000000005</v>
      </c>
      <c r="Y383" s="1">
        <v>0</v>
      </c>
      <c r="Z383" s="1">
        <v>21.92</v>
      </c>
      <c r="AA383" s="1">
        <v>20.64</v>
      </c>
      <c r="AD383" s="3">
        <f>Z383/AA383</f>
        <v>1.062015503875969</v>
      </c>
      <c r="AG383" s="1">
        <v>1121.6</v>
      </c>
      <c r="AJ383" s="30">
        <f>C383*AG383</f>
        <v>1996.4479999999999</v>
      </c>
      <c r="AK383" s="30">
        <f>D383*AG383</f>
        <v>1940.3679999999997</v>
      </c>
      <c r="AL383" s="30">
        <f>E383*AG383</f>
        <v>0</v>
      </c>
      <c r="AM383" s="30">
        <f>F383*AG383</f>
        <v>0</v>
      </c>
      <c r="AN383" s="30">
        <f>G383*AG383</f>
        <v>8389.568</v>
      </c>
      <c r="AO383" s="30">
        <f>H383*AG383</f>
        <v>269.18399999999997</v>
      </c>
      <c r="AP383" s="30">
        <f>I383*AG383</f>
        <v>56.08</v>
      </c>
      <c r="AQ383" s="30">
        <f>J383*AG383</f>
        <v>0</v>
      </c>
      <c r="AR383" s="30">
        <f>K383*AG383</f>
        <v>5271.5199999999995</v>
      </c>
      <c r="AS383" s="30">
        <f>L383*AG383</f>
        <v>695.3919999999999</v>
      </c>
      <c r="AT383" s="30">
        <f>M383*AG383</f>
        <v>672.96</v>
      </c>
      <c r="AU383" s="30">
        <f>N383*AG383</f>
        <v>336.48</v>
      </c>
      <c r="AV383" s="30">
        <f>O383*AG383</f>
        <v>190.672</v>
      </c>
      <c r="AW383" s="30">
        <f>P383*AG383</f>
        <v>325.26399999999995</v>
      </c>
      <c r="AX383" s="30">
        <f>Q383*AG383</f>
        <v>280.4</v>
      </c>
      <c r="AY383" s="30">
        <f>R383*AG383</f>
        <v>0</v>
      </c>
      <c r="AZ383" s="30">
        <f>S383*AG383</f>
        <v>4149.92</v>
      </c>
      <c r="BA383" s="30">
        <f>T383*AG383</f>
        <v>11.216</v>
      </c>
      <c r="BB383" s="30">
        <f>U383*AG383</f>
        <v>0</v>
      </c>
      <c r="BC383" s="30">
        <f>V383*AG383</f>
        <v>24585.472000000005</v>
      </c>
      <c r="BD383" s="30">
        <f>Y383*AG383</f>
        <v>0</v>
      </c>
      <c r="BE383" s="30">
        <f>Z383*AG383</f>
        <v>24585.472</v>
      </c>
    </row>
    <row r="384" spans="2:33" ht="14.25">
      <c r="B384" s="26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AG384" s="21"/>
    </row>
    <row r="385" spans="2:256" s="21" customFormat="1" ht="12.75">
      <c r="B385" s="63" t="s">
        <v>29</v>
      </c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88"/>
      <c r="AD385" s="89"/>
      <c r="AG385" s="21">
        <f>SUM(AG380:AG383)</f>
        <v>2581.2</v>
      </c>
      <c r="AJ385" s="21">
        <f aca="true" t="shared" si="371" ref="AJ385:BE385">SUM(AJ380:AJ383)</f>
        <v>4594.536</v>
      </c>
      <c r="AK385" s="21">
        <f t="shared" si="371"/>
        <v>4465.476</v>
      </c>
      <c r="AL385" s="21">
        <f t="shared" si="371"/>
        <v>0</v>
      </c>
      <c r="AM385" s="21">
        <f t="shared" si="371"/>
        <v>0</v>
      </c>
      <c r="AN385" s="21">
        <f t="shared" si="371"/>
        <v>16927.576</v>
      </c>
      <c r="AO385" s="21">
        <f t="shared" si="371"/>
        <v>269.18399999999997</v>
      </c>
      <c r="AP385" s="21">
        <f t="shared" si="371"/>
        <v>56.08</v>
      </c>
      <c r="AQ385" s="21">
        <f t="shared" si="371"/>
        <v>0</v>
      </c>
      <c r="AR385" s="21">
        <f t="shared" si="371"/>
        <v>12131.64</v>
      </c>
      <c r="AS385" s="21">
        <f t="shared" si="371"/>
        <v>1600.344</v>
      </c>
      <c r="AT385" s="21">
        <f t="shared" si="371"/>
        <v>1558.221</v>
      </c>
      <c r="AU385" s="21">
        <f t="shared" si="371"/>
        <v>774.36</v>
      </c>
      <c r="AV385" s="21">
        <f t="shared" si="371"/>
        <v>190.672</v>
      </c>
      <c r="AW385" s="21">
        <f t="shared" si="371"/>
        <v>748.548</v>
      </c>
      <c r="AX385" s="21">
        <f t="shared" si="371"/>
        <v>645.3</v>
      </c>
      <c r="AY385" s="21">
        <f t="shared" si="371"/>
        <v>0</v>
      </c>
      <c r="AZ385" s="21">
        <f t="shared" si="371"/>
        <v>9550.44</v>
      </c>
      <c r="BA385" s="21">
        <f t="shared" si="371"/>
        <v>25.811999999999998</v>
      </c>
      <c r="BB385" s="21">
        <f t="shared" si="371"/>
        <v>0</v>
      </c>
      <c r="BC385" s="21">
        <f t="shared" si="371"/>
        <v>53538.189000000006</v>
      </c>
      <c r="BD385" s="21">
        <f t="shared" si="371"/>
        <v>0</v>
      </c>
      <c r="BE385" s="21">
        <f t="shared" si="371"/>
        <v>53538.189</v>
      </c>
      <c r="IQ385" s="93"/>
      <c r="IR385"/>
      <c r="IS385"/>
      <c r="IT385"/>
      <c r="IU385"/>
      <c r="IV385"/>
    </row>
    <row r="386" spans="2:33" ht="12.75">
      <c r="B386" s="56"/>
      <c r="C386" s="57"/>
      <c r="D386" s="28"/>
      <c r="E386" s="28"/>
      <c r="F386" s="28"/>
      <c r="G386" s="28"/>
      <c r="H386" s="28"/>
      <c r="I386" s="28"/>
      <c r="J386" s="28"/>
      <c r="K386" s="28"/>
      <c r="L386" s="58"/>
      <c r="M386" s="58"/>
      <c r="N386" s="28"/>
      <c r="O386" s="28"/>
      <c r="P386" s="28"/>
      <c r="Q386" s="28"/>
      <c r="R386" s="28"/>
      <c r="S386" s="28"/>
      <c r="T386" s="28"/>
      <c r="U386" s="28"/>
      <c r="W386" s="28"/>
      <c r="X386" s="21"/>
      <c r="Y386" s="21"/>
      <c r="AB386" s="21"/>
      <c r="AC386" s="21"/>
      <c r="AD386" s="89"/>
      <c r="AE386" s="21"/>
      <c r="AF386" s="21"/>
      <c r="AG386" s="21"/>
    </row>
    <row r="387" spans="2:256" s="94" customFormat="1" ht="12.75">
      <c r="B387" s="95" t="s">
        <v>451</v>
      </c>
      <c r="C387" s="94">
        <v>1.78</v>
      </c>
      <c r="D387" s="94">
        <v>4.52</v>
      </c>
      <c r="G387" s="94">
        <v>2.77</v>
      </c>
      <c r="H387" s="94">
        <v>0.24</v>
      </c>
      <c r="K387" s="94">
        <v>4.7</v>
      </c>
      <c r="L387" s="94">
        <v>0.62</v>
      </c>
      <c r="M387" s="94">
        <v>0.61</v>
      </c>
      <c r="N387" s="94">
        <v>0.30000000000000004</v>
      </c>
      <c r="O387" s="94">
        <v>0.17</v>
      </c>
      <c r="P387" s="94">
        <v>0.29</v>
      </c>
      <c r="Q387" s="94">
        <v>0.25</v>
      </c>
      <c r="S387" s="94">
        <v>3.7</v>
      </c>
      <c r="T387" s="94">
        <v>0.01</v>
      </c>
      <c r="V387" s="94">
        <f aca="true" t="shared" si="372" ref="V387:V392">SUM(C387:T387)</f>
        <v>19.96</v>
      </c>
      <c r="Y387" s="94">
        <f>Z387-V387</f>
        <v>2.039999999999999</v>
      </c>
      <c r="Z387" s="94">
        <v>22</v>
      </c>
      <c r="AA387" s="116" t="s">
        <v>279</v>
      </c>
      <c r="AB387" s="116"/>
      <c r="AD387" s="96"/>
      <c r="AG387" s="94">
        <v>398.1</v>
      </c>
      <c r="AJ387" s="94">
        <f>C387*AG387</f>
        <v>708.618</v>
      </c>
      <c r="AK387" s="94">
        <f>D387*AG387</f>
        <v>1799.412</v>
      </c>
      <c r="AL387" s="94">
        <f>E387*AG387</f>
        <v>0</v>
      </c>
      <c r="AM387" s="94">
        <f>F387*AG387</f>
        <v>0</v>
      </c>
      <c r="AN387" s="94">
        <f>G387*AG387</f>
        <v>1102.737</v>
      </c>
      <c r="AO387" s="94">
        <f>H387*AG387</f>
        <v>95.544</v>
      </c>
      <c r="AP387" s="94">
        <f>I387*AG387</f>
        <v>0</v>
      </c>
      <c r="AQ387" s="94">
        <f>J387*AG387</f>
        <v>0</v>
      </c>
      <c r="AR387" s="94">
        <f>K387*AG387</f>
        <v>1871.0700000000002</v>
      </c>
      <c r="AS387" s="94">
        <f>L387*AG387</f>
        <v>246.822</v>
      </c>
      <c r="AT387" s="94">
        <f>M387*AG387</f>
        <v>242.841</v>
      </c>
      <c r="AU387" s="94">
        <f>N387*AG387</f>
        <v>119.43000000000002</v>
      </c>
      <c r="AV387" s="94">
        <f>O387*AG387</f>
        <v>67.677</v>
      </c>
      <c r="AW387" s="94">
        <f>P387*AG387</f>
        <v>115.449</v>
      </c>
      <c r="AX387" s="94">
        <f>Q387*AG387</f>
        <v>99.525</v>
      </c>
      <c r="AY387" s="94">
        <f>R387*AG387</f>
        <v>0</v>
      </c>
      <c r="AZ387" s="94">
        <f>S387*AG387</f>
        <v>1472.9700000000003</v>
      </c>
      <c r="BA387" s="94">
        <f>T387*AG387</f>
        <v>3.9810000000000003</v>
      </c>
      <c r="BB387" s="94">
        <f>U387*AG387</f>
        <v>0</v>
      </c>
      <c r="BC387" s="94">
        <f>V387*AG387</f>
        <v>7946.076000000001</v>
      </c>
      <c r="BD387" s="94">
        <f>Y387*AG387</f>
        <v>812.1239999999997</v>
      </c>
      <c r="BE387" s="94">
        <f>Z387*AG387</f>
        <v>8758.2</v>
      </c>
      <c r="IQ387" s="97"/>
      <c r="IR387"/>
      <c r="IS387"/>
      <c r="IT387"/>
      <c r="IU387"/>
      <c r="IV387"/>
    </row>
    <row r="388" spans="2:256" s="94" customFormat="1" ht="12.75">
      <c r="B388" s="95" t="s">
        <v>452</v>
      </c>
      <c r="C388" s="94">
        <v>1.78</v>
      </c>
      <c r="D388" s="94">
        <v>4.52</v>
      </c>
      <c r="G388" s="94">
        <v>2.77</v>
      </c>
      <c r="H388" s="94">
        <v>0.24</v>
      </c>
      <c r="K388" s="94">
        <v>4.7</v>
      </c>
      <c r="L388" s="94">
        <v>0.621</v>
      </c>
      <c r="M388" s="94">
        <v>0.61</v>
      </c>
      <c r="N388" s="94">
        <v>0.30000000000000004</v>
      </c>
      <c r="O388" s="94">
        <v>0.17</v>
      </c>
      <c r="P388" s="94">
        <v>0.29</v>
      </c>
      <c r="Q388" s="94">
        <v>0.25</v>
      </c>
      <c r="S388" s="94">
        <v>3.7</v>
      </c>
      <c r="T388" s="94">
        <v>0.01</v>
      </c>
      <c r="V388" s="94">
        <f t="shared" si="372"/>
        <v>19.961000000000002</v>
      </c>
      <c r="Y388" s="94">
        <f>Z388-V388</f>
        <v>2.038999999999998</v>
      </c>
      <c r="Z388" s="94">
        <v>22</v>
      </c>
      <c r="AA388" s="116" t="s">
        <v>453</v>
      </c>
      <c r="AB388" s="116"/>
      <c r="AC388" s="116"/>
      <c r="AD388" s="116"/>
      <c r="AG388" s="94">
        <v>398.3</v>
      </c>
      <c r="AJ388" s="94">
        <f>C388*AG388</f>
        <v>708.974</v>
      </c>
      <c r="AK388" s="94">
        <f>D388*AG388</f>
        <v>1800.3159999999998</v>
      </c>
      <c r="AL388" s="94">
        <f>E388*AG388</f>
        <v>0</v>
      </c>
      <c r="AM388" s="94">
        <f>F388*AG388</f>
        <v>0</v>
      </c>
      <c r="AN388" s="94">
        <f>G388*AG388</f>
        <v>1103.291</v>
      </c>
      <c r="AO388" s="94">
        <f>H388*AG388</f>
        <v>95.592</v>
      </c>
      <c r="AP388" s="94">
        <f>I388*AG388</f>
        <v>0</v>
      </c>
      <c r="AQ388" s="94">
        <f>J388*AG388</f>
        <v>0</v>
      </c>
      <c r="AR388" s="94">
        <f>K388*AG388</f>
        <v>1872.0100000000002</v>
      </c>
      <c r="AS388" s="94">
        <f>L388*AG388</f>
        <v>247.3443</v>
      </c>
      <c r="AT388" s="94">
        <f>M388*AG388</f>
        <v>242.963</v>
      </c>
      <c r="AU388" s="94">
        <f>N388*AG388</f>
        <v>119.49000000000002</v>
      </c>
      <c r="AV388" s="94">
        <f>O388*AG388</f>
        <v>67.71100000000001</v>
      </c>
      <c r="AW388" s="94">
        <f>P388*AG388</f>
        <v>115.50699999999999</v>
      </c>
      <c r="AX388" s="94">
        <f>Q388*AG388</f>
        <v>99.575</v>
      </c>
      <c r="AY388" s="94">
        <f>R388*AG388</f>
        <v>0</v>
      </c>
      <c r="AZ388" s="94">
        <f>S388*AG388</f>
        <v>1473.71</v>
      </c>
      <c r="BA388" s="94">
        <f>T388*AG388</f>
        <v>3.983</v>
      </c>
      <c r="BB388" s="94">
        <f>U388*AG388</f>
        <v>0</v>
      </c>
      <c r="BC388" s="94">
        <f>V388*AG388</f>
        <v>7950.466300000001</v>
      </c>
      <c r="BD388" s="94">
        <f>Y388*AG388</f>
        <v>812.1336999999992</v>
      </c>
      <c r="BE388" s="94">
        <f>Z388*AG388</f>
        <v>8762.6</v>
      </c>
      <c r="IQ388" s="97"/>
      <c r="IR388"/>
      <c r="IS388"/>
      <c r="IT388"/>
      <c r="IU388"/>
      <c r="IV388"/>
    </row>
    <row r="389" spans="2:256" s="94" customFormat="1" ht="12.75">
      <c r="B389" s="95" t="s">
        <v>454</v>
      </c>
      <c r="C389" s="94">
        <v>1.78</v>
      </c>
      <c r="D389" s="94">
        <v>4.52</v>
      </c>
      <c r="G389" s="94">
        <v>2.77</v>
      </c>
      <c r="H389" s="94">
        <v>0.24</v>
      </c>
      <c r="K389" s="94">
        <v>4.7</v>
      </c>
      <c r="L389" s="94">
        <v>0.62</v>
      </c>
      <c r="M389" s="94">
        <v>0.61</v>
      </c>
      <c r="N389" s="94">
        <v>0.30000000000000004</v>
      </c>
      <c r="O389" s="94">
        <v>0.17</v>
      </c>
      <c r="P389" s="94">
        <v>0.29</v>
      </c>
      <c r="Q389" s="94">
        <v>0.25</v>
      </c>
      <c r="S389" s="94">
        <v>3.7</v>
      </c>
      <c r="T389" s="94">
        <v>0.01</v>
      </c>
      <c r="V389" s="94">
        <f t="shared" si="372"/>
        <v>19.96</v>
      </c>
      <c r="Y389" s="94">
        <f>Z389-V389</f>
        <v>2.039999999999999</v>
      </c>
      <c r="Z389" s="94">
        <v>22</v>
      </c>
      <c r="AA389" s="116" t="s">
        <v>455</v>
      </c>
      <c r="AB389" s="116"/>
      <c r="AC389" s="116"/>
      <c r="AD389" s="116"/>
      <c r="AG389" s="94">
        <v>398.2</v>
      </c>
      <c r="AJ389" s="94">
        <f>C389*AG389</f>
        <v>708.7959999999999</v>
      </c>
      <c r="AK389" s="94">
        <f>D389*AG389</f>
        <v>1799.8639999999998</v>
      </c>
      <c r="AL389" s="94">
        <f>E389*AG389</f>
        <v>0</v>
      </c>
      <c r="AM389" s="94">
        <f>F389*AG389</f>
        <v>0</v>
      </c>
      <c r="AN389" s="94">
        <f>G389*AG389</f>
        <v>1103.014</v>
      </c>
      <c r="AO389" s="94">
        <f>H389*AG389</f>
        <v>95.568</v>
      </c>
      <c r="AP389" s="94">
        <f>I389*AG389</f>
        <v>0</v>
      </c>
      <c r="AQ389" s="94">
        <f>J389*AG389</f>
        <v>0</v>
      </c>
      <c r="AR389" s="94">
        <f>K389*AG389</f>
        <v>1871.54</v>
      </c>
      <c r="AS389" s="94">
        <f>L389*AG389</f>
        <v>246.884</v>
      </c>
      <c r="AT389" s="94">
        <f>M389*AG389</f>
        <v>242.902</v>
      </c>
      <c r="AU389" s="94">
        <f>N389*AG389</f>
        <v>119.46000000000001</v>
      </c>
      <c r="AV389" s="94">
        <f>O389*AG389</f>
        <v>67.694</v>
      </c>
      <c r="AW389" s="94">
        <f>P389*AG389</f>
        <v>115.478</v>
      </c>
      <c r="AX389" s="94">
        <f>Q389*AG389</f>
        <v>99.55</v>
      </c>
      <c r="AY389" s="94">
        <f>R389*AG389</f>
        <v>0</v>
      </c>
      <c r="AZ389" s="94">
        <f>S389*AG389</f>
        <v>1473.34</v>
      </c>
      <c r="BA389" s="94">
        <f>T389*AG389</f>
        <v>3.9819999999999998</v>
      </c>
      <c r="BB389" s="94">
        <f>U389*AG389</f>
        <v>0</v>
      </c>
      <c r="BC389" s="94">
        <f>V389*AG389</f>
        <v>7948.072</v>
      </c>
      <c r="BD389" s="94">
        <f>Y389*AG389</f>
        <v>812.3279999999996</v>
      </c>
      <c r="BE389" s="94">
        <f>Z389*AG389</f>
        <v>8760.4</v>
      </c>
      <c r="IQ389" s="97"/>
      <c r="IR389"/>
      <c r="IS389"/>
      <c r="IT389"/>
      <c r="IU389"/>
      <c r="IV389"/>
    </row>
    <row r="390" spans="2:256" s="94" customFormat="1" ht="12.75">
      <c r="B390" s="95" t="s">
        <v>456</v>
      </c>
      <c r="C390" s="94">
        <v>1.78</v>
      </c>
      <c r="D390" s="94">
        <v>4.52</v>
      </c>
      <c r="G390" s="94">
        <v>2.77</v>
      </c>
      <c r="H390" s="94">
        <v>0.24</v>
      </c>
      <c r="K390" s="94">
        <v>4.7</v>
      </c>
      <c r="L390" s="94">
        <v>0.62</v>
      </c>
      <c r="M390" s="94">
        <v>0.61</v>
      </c>
      <c r="N390" s="94">
        <v>0.30000000000000004</v>
      </c>
      <c r="O390" s="94">
        <v>0.17</v>
      </c>
      <c r="P390" s="94">
        <v>0.29</v>
      </c>
      <c r="Q390" s="94">
        <v>0.25</v>
      </c>
      <c r="S390" s="94">
        <v>3.7</v>
      </c>
      <c r="T390" s="94">
        <v>0.01</v>
      </c>
      <c r="V390" s="94">
        <f t="shared" si="372"/>
        <v>19.96</v>
      </c>
      <c r="Y390" s="94">
        <f>Z390-V390</f>
        <v>2.039999999999999</v>
      </c>
      <c r="Z390" s="94">
        <v>22</v>
      </c>
      <c r="AD390" s="96"/>
      <c r="AG390" s="94">
        <v>397.6</v>
      </c>
      <c r="AJ390" s="94">
        <f>C390*AG390</f>
        <v>707.7280000000001</v>
      </c>
      <c r="AK390" s="94">
        <f>D390*AG390</f>
        <v>1797.152</v>
      </c>
      <c r="AL390" s="94">
        <f>E390*AG390</f>
        <v>0</v>
      </c>
      <c r="AM390" s="94">
        <f>F390*AG390</f>
        <v>0</v>
      </c>
      <c r="AN390" s="94">
        <f>G390*AG390</f>
        <v>1101.352</v>
      </c>
      <c r="AO390" s="94">
        <f>H390*AG390</f>
        <v>95.424</v>
      </c>
      <c r="AP390" s="94">
        <f>I390*AG390</f>
        <v>0</v>
      </c>
      <c r="AQ390" s="94">
        <f>J390*AG390</f>
        <v>0</v>
      </c>
      <c r="AR390" s="94">
        <f>K390*AG390</f>
        <v>1868.7200000000003</v>
      </c>
      <c r="AS390" s="94">
        <f>L390*AG390</f>
        <v>246.512</v>
      </c>
      <c r="AT390" s="94">
        <f>M390*AG390</f>
        <v>242.536</v>
      </c>
      <c r="AU390" s="94">
        <f>N390*AG390</f>
        <v>119.28000000000003</v>
      </c>
      <c r="AV390" s="94">
        <f>O390*AG390</f>
        <v>67.59200000000001</v>
      </c>
      <c r="AW390" s="94">
        <f>P390*AG390</f>
        <v>115.304</v>
      </c>
      <c r="AX390" s="94">
        <f>Q390*AG390</f>
        <v>99.4</v>
      </c>
      <c r="AY390" s="94">
        <f>R390*AG390</f>
        <v>0</v>
      </c>
      <c r="AZ390" s="94">
        <f>S390*AG390</f>
        <v>1471.1200000000001</v>
      </c>
      <c r="BA390" s="94">
        <f>T390*AG390</f>
        <v>3.9760000000000004</v>
      </c>
      <c r="BB390" s="94">
        <f>U390*AG390</f>
        <v>0</v>
      </c>
      <c r="BC390" s="94">
        <f>V390*AG390</f>
        <v>7936.0960000000005</v>
      </c>
      <c r="BD390" s="94">
        <f>Y390*AG390</f>
        <v>811.1039999999997</v>
      </c>
      <c r="BE390" s="94">
        <f>Z390*AG390</f>
        <v>8747.2</v>
      </c>
      <c r="IQ390" s="97"/>
      <c r="IR390"/>
      <c r="IS390"/>
      <c r="IT390"/>
      <c r="IU390"/>
      <c r="IV390"/>
    </row>
    <row r="391" spans="2:256" s="94" customFormat="1" ht="12.75">
      <c r="B391" s="95" t="s">
        <v>457</v>
      </c>
      <c r="C391" s="94">
        <v>1.86</v>
      </c>
      <c r="D391" s="94">
        <v>2.95</v>
      </c>
      <c r="G391" s="94">
        <v>1.7000000000000002</v>
      </c>
      <c r="H391" s="94">
        <v>0.08</v>
      </c>
      <c r="I391" s="94">
        <v>0.06</v>
      </c>
      <c r="K391" s="94">
        <v>4.96</v>
      </c>
      <c r="L391" s="94">
        <v>0.91</v>
      </c>
      <c r="M391" s="94">
        <v>0.91</v>
      </c>
      <c r="N391" s="94">
        <v>0.49</v>
      </c>
      <c r="O391" s="94">
        <v>0.19</v>
      </c>
      <c r="P391" s="94">
        <v>0.42</v>
      </c>
      <c r="Q391" s="94">
        <v>0.31</v>
      </c>
      <c r="S391" s="94">
        <v>3.66</v>
      </c>
      <c r="V391" s="94">
        <f t="shared" si="372"/>
        <v>18.5</v>
      </c>
      <c r="Y391" s="94">
        <v>2.21</v>
      </c>
      <c r="Z391" s="94">
        <f>SUM(V391:Y391)</f>
        <v>20.71</v>
      </c>
      <c r="AD391" s="96"/>
      <c r="AG391" s="94">
        <v>421.6</v>
      </c>
      <c r="AJ391" s="94">
        <f>C391*AG391</f>
        <v>784.176</v>
      </c>
      <c r="AK391" s="94">
        <f>D391*AG391</f>
        <v>1243.7200000000003</v>
      </c>
      <c r="AL391" s="94">
        <f>E391*AG391</f>
        <v>0</v>
      </c>
      <c r="AM391" s="94">
        <f>F391*AG391</f>
        <v>0</v>
      </c>
      <c r="AN391" s="94">
        <f>G391*AG391</f>
        <v>716.7200000000001</v>
      </c>
      <c r="AO391" s="94">
        <f>H391*AG391</f>
        <v>33.728</v>
      </c>
      <c r="AP391" s="94">
        <f>I391*AG391</f>
        <v>25.296</v>
      </c>
      <c r="AQ391" s="94">
        <f>J391*AG391</f>
        <v>0</v>
      </c>
      <c r="AR391" s="94">
        <f>K391*AG391</f>
        <v>2091.136</v>
      </c>
      <c r="AS391" s="94">
        <f>L391*AG391</f>
        <v>383.656</v>
      </c>
      <c r="AT391" s="94">
        <f>M391*AG391</f>
        <v>383.656</v>
      </c>
      <c r="AU391" s="94">
        <f>N391*AG391</f>
        <v>206.584</v>
      </c>
      <c r="AV391" s="94">
        <f>O391*AG391</f>
        <v>80.104</v>
      </c>
      <c r="AW391" s="94">
        <f>P391*AG391</f>
        <v>177.072</v>
      </c>
      <c r="AX391" s="94">
        <f>Q391*AG391</f>
        <v>130.696</v>
      </c>
      <c r="AY391" s="94">
        <f>R391*AG391</f>
        <v>0</v>
      </c>
      <c r="AZ391" s="94">
        <f>S391*AG391</f>
        <v>1543.056</v>
      </c>
      <c r="BA391" s="94">
        <f>T391*AG391</f>
        <v>0</v>
      </c>
      <c r="BB391" s="94">
        <f>U391*AG391</f>
        <v>0</v>
      </c>
      <c r="BC391" s="94">
        <f>V391*AG391</f>
        <v>7799.6</v>
      </c>
      <c r="BD391" s="94">
        <f>Y391*AG391</f>
        <v>931.736</v>
      </c>
      <c r="BE391" s="94">
        <f>Z391*AG391</f>
        <v>8731.336000000001</v>
      </c>
      <c r="IQ391" s="97"/>
      <c r="IR391"/>
      <c r="IS391"/>
      <c r="IT391"/>
      <c r="IU391"/>
      <c r="IV391"/>
    </row>
    <row r="392" spans="2:256" s="94" customFormat="1" ht="12.75">
      <c r="B392" s="95" t="s">
        <v>458</v>
      </c>
      <c r="C392" s="98">
        <v>1.78</v>
      </c>
      <c r="D392" s="98">
        <v>3.87</v>
      </c>
      <c r="E392" s="98"/>
      <c r="F392" s="98"/>
      <c r="G392" s="98">
        <v>2.18</v>
      </c>
      <c r="H392" s="98">
        <v>0.08</v>
      </c>
      <c r="I392" s="98"/>
      <c r="J392" s="98"/>
      <c r="K392" s="98">
        <v>3.67</v>
      </c>
      <c r="L392" s="98">
        <v>0.56</v>
      </c>
      <c r="M392" s="98">
        <v>0.56</v>
      </c>
      <c r="N392" s="98">
        <v>0.31</v>
      </c>
      <c r="O392" s="98">
        <v>1.18</v>
      </c>
      <c r="P392" s="98">
        <v>0.26</v>
      </c>
      <c r="Q392" s="98">
        <v>0.34</v>
      </c>
      <c r="R392" s="98"/>
      <c r="S392" s="98">
        <v>3.44</v>
      </c>
      <c r="T392" s="98"/>
      <c r="U392" s="98"/>
      <c r="V392" s="94">
        <f t="shared" si="372"/>
        <v>18.23</v>
      </c>
      <c r="Y392" s="94">
        <v>1.63</v>
      </c>
      <c r="Z392" s="94">
        <f>SUM(V392:Y392)</f>
        <v>19.86</v>
      </c>
      <c r="AD392" s="96"/>
      <c r="AG392" s="94">
        <v>745.9</v>
      </c>
      <c r="IQ392" s="97"/>
      <c r="IR392"/>
      <c r="IS392"/>
      <c r="IT392"/>
      <c r="IU392"/>
      <c r="IV392"/>
    </row>
    <row r="394" spans="2:256" s="21" customFormat="1" ht="12.75">
      <c r="B394" s="56" t="s">
        <v>29</v>
      </c>
      <c r="AD394" s="89"/>
      <c r="AG394" s="21">
        <f>SUM(AG387:AG393)</f>
        <v>2759.7000000000003</v>
      </c>
      <c r="AJ394" s="21">
        <f aca="true" t="shared" si="373" ref="AJ394:BE394">SUM(AJ387:AJ391)</f>
        <v>3618.292</v>
      </c>
      <c r="AK394" s="21">
        <f t="shared" si="373"/>
        <v>8440.464</v>
      </c>
      <c r="AL394" s="21">
        <f t="shared" si="373"/>
        <v>0</v>
      </c>
      <c r="AM394" s="21">
        <f t="shared" si="373"/>
        <v>0</v>
      </c>
      <c r="AN394" s="21">
        <f t="shared" si="373"/>
        <v>5127.1140000000005</v>
      </c>
      <c r="AO394" s="21">
        <f t="shared" si="373"/>
        <v>415.85600000000005</v>
      </c>
      <c r="AP394" s="21">
        <f t="shared" si="373"/>
        <v>25.296</v>
      </c>
      <c r="AQ394" s="21">
        <f t="shared" si="373"/>
        <v>0</v>
      </c>
      <c r="AR394" s="21">
        <f t="shared" si="373"/>
        <v>9574.476</v>
      </c>
      <c r="AS394" s="21">
        <f t="shared" si="373"/>
        <v>1371.2183</v>
      </c>
      <c r="AT394" s="21">
        <f t="shared" si="373"/>
        <v>1354.898</v>
      </c>
      <c r="AU394" s="21">
        <f t="shared" si="373"/>
        <v>684.2440000000001</v>
      </c>
      <c r="AV394" s="21">
        <f t="shared" si="373"/>
        <v>350.7780000000001</v>
      </c>
      <c r="AW394" s="21">
        <f t="shared" si="373"/>
        <v>638.81</v>
      </c>
      <c r="AX394" s="21">
        <f t="shared" si="373"/>
        <v>528.7460000000001</v>
      </c>
      <c r="AY394" s="21">
        <f t="shared" si="373"/>
        <v>0</v>
      </c>
      <c r="AZ394" s="21">
        <f t="shared" si="373"/>
        <v>7434.196</v>
      </c>
      <c r="BA394" s="21">
        <f t="shared" si="373"/>
        <v>15.922</v>
      </c>
      <c r="BB394" s="21">
        <f t="shared" si="373"/>
        <v>0</v>
      </c>
      <c r="BC394" s="21">
        <f t="shared" si="373"/>
        <v>39580.310300000005</v>
      </c>
      <c r="BD394" s="21">
        <f t="shared" si="373"/>
        <v>4179.425699999998</v>
      </c>
      <c r="BE394" s="21">
        <f t="shared" si="373"/>
        <v>43759.73600000001</v>
      </c>
      <c r="IQ394" s="93"/>
      <c r="IR394"/>
      <c r="IS394"/>
      <c r="IT394"/>
      <c r="IU394"/>
      <c r="IV394"/>
    </row>
    <row r="396" spans="2:256" s="21" customFormat="1" ht="12.75">
      <c r="B396" s="56" t="s">
        <v>459</v>
      </c>
      <c r="AD396" s="89"/>
      <c r="AG396" s="21">
        <f>SUM(AG385+AG394)</f>
        <v>5340.9</v>
      </c>
      <c r="AJ396" s="21">
        <f aca="true" t="shared" si="374" ref="AJ396:BE396">SUM(AJ385+AJ394)</f>
        <v>8212.828</v>
      </c>
      <c r="AK396" s="21">
        <f t="shared" si="374"/>
        <v>12905.939999999999</v>
      </c>
      <c r="AL396" s="21">
        <f t="shared" si="374"/>
        <v>0</v>
      </c>
      <c r="AM396" s="21">
        <f t="shared" si="374"/>
        <v>0</v>
      </c>
      <c r="AN396" s="21">
        <f t="shared" si="374"/>
        <v>22054.690000000002</v>
      </c>
      <c r="AO396" s="21">
        <f t="shared" si="374"/>
        <v>685.04</v>
      </c>
      <c r="AP396" s="21">
        <f t="shared" si="374"/>
        <v>81.376</v>
      </c>
      <c r="AQ396" s="21">
        <f t="shared" si="374"/>
        <v>0</v>
      </c>
      <c r="AR396" s="21">
        <f t="shared" si="374"/>
        <v>21706.116</v>
      </c>
      <c r="AS396" s="21">
        <f t="shared" si="374"/>
        <v>2971.5623</v>
      </c>
      <c r="AT396" s="21">
        <f t="shared" si="374"/>
        <v>2913.1189999999997</v>
      </c>
      <c r="AU396" s="21">
        <f t="shared" si="374"/>
        <v>1458.6040000000003</v>
      </c>
      <c r="AV396" s="21">
        <f t="shared" si="374"/>
        <v>541.45</v>
      </c>
      <c r="AW396" s="21">
        <f t="shared" si="374"/>
        <v>1387.358</v>
      </c>
      <c r="AX396" s="21">
        <f t="shared" si="374"/>
        <v>1174.046</v>
      </c>
      <c r="AY396" s="21">
        <f t="shared" si="374"/>
        <v>0</v>
      </c>
      <c r="AZ396" s="21">
        <f t="shared" si="374"/>
        <v>16984.636</v>
      </c>
      <c r="BA396" s="21">
        <f t="shared" si="374"/>
        <v>41.733999999999995</v>
      </c>
      <c r="BB396" s="21">
        <f t="shared" si="374"/>
        <v>0</v>
      </c>
      <c r="BC396" s="21">
        <f t="shared" si="374"/>
        <v>93118.49930000001</v>
      </c>
      <c r="BD396" s="21">
        <f t="shared" si="374"/>
        <v>4179.425699999998</v>
      </c>
      <c r="BE396" s="21">
        <f t="shared" si="374"/>
        <v>97297.92500000002</v>
      </c>
      <c r="IQ396" s="93"/>
      <c r="IR396"/>
      <c r="IS396"/>
      <c r="IT396"/>
      <c r="IU396"/>
      <c r="IV396"/>
    </row>
    <row r="401" ht="12.75">
      <c r="Z401"/>
    </row>
    <row r="402" ht="12.75">
      <c r="Z402"/>
    </row>
  </sheetData>
  <sheetProtection/>
  <mergeCells count="45">
    <mergeCell ref="AA389:AD389"/>
    <mergeCell ref="AH356:AI356"/>
    <mergeCell ref="AH357:AI357"/>
    <mergeCell ref="AH358:AI358"/>
    <mergeCell ref="AH359:AI359"/>
    <mergeCell ref="AH360:AI360"/>
    <mergeCell ref="AH361:AI361"/>
    <mergeCell ref="AH353:AI353"/>
    <mergeCell ref="C355:E355"/>
    <mergeCell ref="AA387:AB387"/>
    <mergeCell ref="AA388:AD388"/>
    <mergeCell ref="AH348:AI348"/>
    <mergeCell ref="AH349:AI349"/>
    <mergeCell ref="C350:E350"/>
    <mergeCell ref="AH351:AI351"/>
    <mergeCell ref="AH344:AI344"/>
    <mergeCell ref="AH345:AI345"/>
    <mergeCell ref="AH346:AI346"/>
    <mergeCell ref="AH347:AI347"/>
    <mergeCell ref="C213:E213"/>
    <mergeCell ref="C255:E255"/>
    <mergeCell ref="AH341:AI341"/>
    <mergeCell ref="AH342:AI342"/>
    <mergeCell ref="C108:G108"/>
    <mergeCell ref="C118:F118"/>
    <mergeCell ref="C188:H188"/>
    <mergeCell ref="C212:E212"/>
    <mergeCell ref="BG8:BG9"/>
    <mergeCell ref="D34:H34"/>
    <mergeCell ref="AA8:AA9"/>
    <mergeCell ref="AB8:AB9"/>
    <mergeCell ref="AC8:AC9"/>
    <mergeCell ref="AD8:AD9"/>
    <mergeCell ref="AS8:AV8"/>
    <mergeCell ref="BD8:BD9"/>
    <mergeCell ref="BE8:BE9"/>
    <mergeCell ref="BF8:BF9"/>
    <mergeCell ref="AE8:AE9"/>
    <mergeCell ref="AF8:AF9"/>
    <mergeCell ref="B2:X2"/>
    <mergeCell ref="L8:O8"/>
    <mergeCell ref="W8:W9"/>
    <mergeCell ref="X8:X9"/>
    <mergeCell ref="Y8:Y9"/>
    <mergeCell ref="Z8:Z9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scale="65"/>
  <rowBreaks count="3" manualBreakCount="3">
    <brk id="63" max="255" man="1"/>
    <brk id="211" max="255" man="1"/>
    <brk id="285" max="255" man="1"/>
  </rowBreaks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329"/>
  <sheetViews>
    <sheetView tabSelected="1" view="pageBreakPreview" zoomScale="75" zoomScaleNormal="75" zoomScaleSheetLayoutView="75" zoomScalePageLayoutView="0" workbookViewId="0" topLeftCell="A1">
      <selection activeCell="G17" sqref="G17"/>
    </sheetView>
  </sheetViews>
  <sheetFormatPr defaultColWidth="11.57421875" defaultRowHeight="12.75"/>
  <cols>
    <col min="1" max="1" width="4.28125" style="1" customWidth="1"/>
    <col min="2" max="2" width="27.00390625" style="2" customWidth="1"/>
    <col min="3" max="3" width="5.7109375" style="1" customWidth="1"/>
    <col min="4" max="4" width="7.140625" style="1" customWidth="1"/>
    <col min="5" max="5" width="5.421875" style="1" customWidth="1"/>
    <col min="6" max="6" width="5.140625" style="1" customWidth="1"/>
    <col min="7" max="7" width="5.28125" style="1" customWidth="1"/>
    <col min="8" max="8" width="7.7109375" style="1" customWidth="1"/>
    <col min="9" max="9" width="6.140625" style="1" customWidth="1"/>
    <col min="10" max="10" width="4.8515625" style="1" customWidth="1"/>
    <col min="11" max="11" width="6.57421875" style="1" customWidth="1"/>
    <col min="12" max="12" width="6.00390625" style="1" customWidth="1"/>
    <col min="13" max="13" width="5.8515625" style="1" customWidth="1"/>
    <col min="14" max="14" width="8.140625" style="1" customWidth="1"/>
    <col min="15" max="15" width="8.421875" style="1" customWidth="1"/>
    <col min="16" max="16" width="9.421875" style="1" customWidth="1"/>
    <col min="17" max="209" width="11.57421875" style="1" customWidth="1"/>
    <col min="210" max="215" width="11.57421875" style="50" customWidth="1"/>
  </cols>
  <sheetData>
    <row r="1" spans="1:37" ht="12.75">
      <c r="A1" s="4"/>
      <c r="B1" s="5"/>
      <c r="C1" s="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17" ht="12.75">
      <c r="A2" s="4"/>
      <c r="B2" s="105"/>
      <c r="C2" s="4"/>
      <c r="D2" s="4"/>
      <c r="E2" s="4"/>
      <c r="F2" s="4"/>
      <c r="G2" s="4"/>
      <c r="H2" s="4"/>
      <c r="I2" s="4"/>
      <c r="J2" s="4"/>
      <c r="K2" s="106"/>
      <c r="L2" s="106"/>
      <c r="M2" s="106"/>
      <c r="N2" s="120" t="s">
        <v>461</v>
      </c>
      <c r="O2" s="120"/>
      <c r="P2" s="120"/>
      <c r="Q2" s="104"/>
    </row>
    <row r="3" spans="1:37" ht="12.75">
      <c r="A3" s="4"/>
      <c r="B3" s="5"/>
      <c r="C3" s="6"/>
      <c r="D3" s="4"/>
      <c r="E3" s="4"/>
      <c r="F3" s="4"/>
      <c r="G3" s="4"/>
      <c r="H3" s="4"/>
      <c r="I3" s="4"/>
      <c r="J3" s="4"/>
      <c r="K3" s="103"/>
      <c r="L3" s="103"/>
      <c r="M3" s="103"/>
      <c r="N3" s="121" t="s">
        <v>462</v>
      </c>
      <c r="O3" s="121"/>
      <c r="P3" s="12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2.75">
      <c r="A4" s="4"/>
      <c r="B4" s="5"/>
      <c r="C4" s="6"/>
      <c r="D4" s="4"/>
      <c r="E4" s="4"/>
      <c r="F4" s="4"/>
      <c r="G4" s="4"/>
      <c r="H4" s="4"/>
      <c r="I4" s="4"/>
      <c r="J4" s="4"/>
      <c r="K4" s="103"/>
      <c r="L4" s="103"/>
      <c r="M4" s="103"/>
      <c r="N4" s="121" t="s">
        <v>465</v>
      </c>
      <c r="O4" s="121"/>
      <c r="P4" s="12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2.75">
      <c r="A5" s="4"/>
      <c r="B5" s="5"/>
      <c r="C5" s="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2.75">
      <c r="A6" s="4"/>
      <c r="B6" s="5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31.5" customHeight="1">
      <c r="A7" s="119" t="s">
        <v>460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.75">
      <c r="A8" s="4"/>
      <c r="B8" s="6"/>
      <c r="C8" s="6"/>
      <c r="D8" s="4"/>
      <c r="E8" s="4"/>
      <c r="F8" s="4"/>
      <c r="G8" s="11"/>
      <c r="H8" s="1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5.75">
      <c r="A9" s="4"/>
      <c r="B9" s="6"/>
      <c r="C9" s="6"/>
      <c r="D9" s="4"/>
      <c r="E9" s="4"/>
      <c r="F9" s="4"/>
      <c r="G9" s="11"/>
      <c r="H9" s="1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18" ht="18.75" customHeight="1">
      <c r="A10" s="17" t="s">
        <v>13</v>
      </c>
      <c r="B10" s="18" t="s">
        <v>14</v>
      </c>
      <c r="C10" s="19" t="s">
        <v>15</v>
      </c>
      <c r="D10" s="17" t="s">
        <v>16</v>
      </c>
      <c r="E10" s="17" t="s">
        <v>18</v>
      </c>
      <c r="F10" s="17" t="s">
        <v>19</v>
      </c>
      <c r="G10" s="17" t="s">
        <v>21</v>
      </c>
      <c r="H10" s="117" t="s">
        <v>22</v>
      </c>
      <c r="I10" s="17" t="s">
        <v>24</v>
      </c>
      <c r="J10" s="17" t="s">
        <v>25</v>
      </c>
      <c r="K10" s="17" t="s">
        <v>26</v>
      </c>
      <c r="L10" s="17" t="s">
        <v>27</v>
      </c>
      <c r="M10" s="17" t="s">
        <v>28</v>
      </c>
      <c r="N10" s="20" t="s">
        <v>29</v>
      </c>
      <c r="O10" s="107" t="s">
        <v>32</v>
      </c>
      <c r="P10" s="111" t="s">
        <v>464</v>
      </c>
      <c r="Q10" s="107"/>
      <c r="R10" s="111"/>
    </row>
    <row r="11" spans="1:18" ht="44.25" customHeight="1">
      <c r="A11" s="22"/>
      <c r="B11" s="23"/>
      <c r="C11" s="24"/>
      <c r="D11" s="22" t="s">
        <v>39</v>
      </c>
      <c r="E11" s="22" t="s">
        <v>43</v>
      </c>
      <c r="F11" s="22" t="s">
        <v>44</v>
      </c>
      <c r="G11" s="102" t="s">
        <v>463</v>
      </c>
      <c r="H11" s="118"/>
      <c r="I11" s="22" t="s">
        <v>51</v>
      </c>
      <c r="J11" s="22" t="s">
        <v>52</v>
      </c>
      <c r="K11" s="22" t="s">
        <v>53</v>
      </c>
      <c r="L11" s="22"/>
      <c r="M11" s="22" t="s">
        <v>54</v>
      </c>
      <c r="N11" s="25" t="s">
        <v>55</v>
      </c>
      <c r="O11" s="107"/>
      <c r="P11" s="107"/>
      <c r="Q11" s="107"/>
      <c r="R11" s="111"/>
    </row>
    <row r="12" spans="2:13" ht="15.75" customHeight="1">
      <c r="B12" s="26" t="s">
        <v>57</v>
      </c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6" ht="12.75">
      <c r="A13" s="1">
        <v>1</v>
      </c>
      <c r="B13" s="56" t="s">
        <v>58</v>
      </c>
      <c r="C13" s="57">
        <v>1.78</v>
      </c>
      <c r="D13" s="28"/>
      <c r="E13" s="28">
        <v>0.24</v>
      </c>
      <c r="F13" s="28"/>
      <c r="G13" s="28">
        <v>1.72</v>
      </c>
      <c r="H13" s="58">
        <v>4.7</v>
      </c>
      <c r="I13" s="28">
        <v>0.25</v>
      </c>
      <c r="J13" s="28"/>
      <c r="K13" s="28">
        <v>3.7</v>
      </c>
      <c r="L13" s="28">
        <v>0.01</v>
      </c>
      <c r="M13" s="28"/>
      <c r="N13" s="99">
        <f aca="true" t="shared" si="0" ref="N13:N44">SUM(C13:M13)</f>
        <v>12.4</v>
      </c>
      <c r="O13" s="51">
        <f aca="true" t="shared" si="1" ref="O13:O44">P13-N13</f>
        <v>2.969999999999999</v>
      </c>
      <c r="P13" s="52">
        <v>15.37</v>
      </c>
    </row>
    <row r="14" spans="1:16" ht="12.75">
      <c r="A14" s="1">
        <v>2</v>
      </c>
      <c r="B14" s="56" t="s">
        <v>59</v>
      </c>
      <c r="C14" s="57">
        <v>1.78</v>
      </c>
      <c r="D14" s="28">
        <v>1.73</v>
      </c>
      <c r="E14" s="28">
        <v>0.24</v>
      </c>
      <c r="F14" s="28">
        <v>0.05</v>
      </c>
      <c r="G14" s="28">
        <v>1.72</v>
      </c>
      <c r="H14" s="58">
        <v>4.7</v>
      </c>
      <c r="I14" s="28">
        <v>0.25</v>
      </c>
      <c r="J14" s="28"/>
      <c r="K14" s="28">
        <v>3.7</v>
      </c>
      <c r="L14" s="28">
        <v>0.01</v>
      </c>
      <c r="M14" s="28"/>
      <c r="N14" s="1">
        <f t="shared" si="0"/>
        <v>14.179999999999998</v>
      </c>
      <c r="O14" s="51">
        <f t="shared" si="1"/>
        <v>5.9</v>
      </c>
      <c r="P14" s="52">
        <v>20.08</v>
      </c>
    </row>
    <row r="15" spans="1:16" ht="12.75">
      <c r="A15" s="1">
        <v>3</v>
      </c>
      <c r="B15" s="56" t="s">
        <v>60</v>
      </c>
      <c r="C15" s="57">
        <v>1.78</v>
      </c>
      <c r="D15" s="28">
        <v>1.73</v>
      </c>
      <c r="E15" s="28">
        <v>0.24</v>
      </c>
      <c r="F15" s="28"/>
      <c r="G15" s="28">
        <v>1.72</v>
      </c>
      <c r="H15" s="58">
        <v>4.7</v>
      </c>
      <c r="I15" s="28">
        <v>0.25</v>
      </c>
      <c r="J15" s="28"/>
      <c r="K15" s="28">
        <v>3.7</v>
      </c>
      <c r="L15" s="28">
        <v>0.01</v>
      </c>
      <c r="M15" s="28"/>
      <c r="N15" s="1">
        <f t="shared" si="0"/>
        <v>14.13</v>
      </c>
      <c r="O15" s="51">
        <f t="shared" si="1"/>
        <v>5.959999999999999</v>
      </c>
      <c r="P15" s="52">
        <v>20.09</v>
      </c>
    </row>
    <row r="16" spans="1:16" ht="12.75">
      <c r="A16" s="1">
        <v>4</v>
      </c>
      <c r="B16" s="56" t="s">
        <v>61</v>
      </c>
      <c r="C16" s="57">
        <v>1.78</v>
      </c>
      <c r="D16" s="28"/>
      <c r="E16" s="28">
        <v>0.01</v>
      </c>
      <c r="F16" s="28"/>
      <c r="G16" s="28">
        <v>1.72</v>
      </c>
      <c r="H16" s="58">
        <v>4.7</v>
      </c>
      <c r="I16" s="28">
        <v>0.25</v>
      </c>
      <c r="J16" s="28">
        <v>1.17</v>
      </c>
      <c r="K16" s="28">
        <v>3.7</v>
      </c>
      <c r="L16" s="28">
        <v>0.01</v>
      </c>
      <c r="M16" s="28"/>
      <c r="N16" s="1">
        <f t="shared" si="0"/>
        <v>13.340000000000002</v>
      </c>
      <c r="O16" s="51">
        <f t="shared" si="1"/>
        <v>2.0299999999999976</v>
      </c>
      <c r="P16" s="52">
        <v>15.37</v>
      </c>
    </row>
    <row r="17" spans="1:16" ht="12.75">
      <c r="A17" s="1">
        <v>5</v>
      </c>
      <c r="B17" s="56" t="s">
        <v>62</v>
      </c>
      <c r="C17" s="57">
        <v>1.78</v>
      </c>
      <c r="D17" s="28"/>
      <c r="E17" s="28"/>
      <c r="F17" s="28"/>
      <c r="G17" s="28">
        <v>1.72</v>
      </c>
      <c r="H17" s="58">
        <v>4.7</v>
      </c>
      <c r="I17" s="28">
        <v>0.25</v>
      </c>
      <c r="J17" s="28"/>
      <c r="K17" s="28">
        <v>3.7</v>
      </c>
      <c r="L17" s="28">
        <v>0.01</v>
      </c>
      <c r="M17" s="28">
        <v>0.17</v>
      </c>
      <c r="N17" s="1">
        <f t="shared" si="0"/>
        <v>12.329999999999998</v>
      </c>
      <c r="O17" s="51">
        <f t="shared" si="1"/>
        <v>3.040000000000001</v>
      </c>
      <c r="P17" s="52">
        <v>15.37</v>
      </c>
    </row>
    <row r="18" spans="1:16" ht="12.75">
      <c r="A18" s="1">
        <v>6</v>
      </c>
      <c r="B18" s="63" t="s">
        <v>63</v>
      </c>
      <c r="C18" s="57">
        <v>1.78</v>
      </c>
      <c r="D18" s="28">
        <v>1.73</v>
      </c>
      <c r="E18" s="28">
        <v>0.24</v>
      </c>
      <c r="F18" s="28">
        <v>0.05</v>
      </c>
      <c r="G18" s="28">
        <v>1.72</v>
      </c>
      <c r="H18" s="58">
        <v>4.7</v>
      </c>
      <c r="I18" s="28">
        <v>0.25</v>
      </c>
      <c r="J18" s="28">
        <v>1.17</v>
      </c>
      <c r="K18" s="28">
        <v>3.7</v>
      </c>
      <c r="L18" s="28">
        <v>0.01</v>
      </c>
      <c r="M18" s="28"/>
      <c r="N18" s="1">
        <f t="shared" si="0"/>
        <v>15.35</v>
      </c>
      <c r="O18" s="51">
        <f t="shared" si="1"/>
        <v>4.67</v>
      </c>
      <c r="P18" s="52">
        <v>20.02</v>
      </c>
    </row>
    <row r="19" spans="1:16" ht="12.75">
      <c r="A19" s="1">
        <v>7</v>
      </c>
      <c r="B19" s="56" t="s">
        <v>64</v>
      </c>
      <c r="C19" s="57">
        <v>1.78</v>
      </c>
      <c r="D19" s="28">
        <v>1.73</v>
      </c>
      <c r="E19" s="28">
        <v>0.24</v>
      </c>
      <c r="F19" s="28"/>
      <c r="G19" s="28">
        <v>1.72</v>
      </c>
      <c r="H19" s="58">
        <v>4.7</v>
      </c>
      <c r="I19" s="28">
        <v>0.25</v>
      </c>
      <c r="J19" s="28">
        <v>1.17</v>
      </c>
      <c r="K19" s="28">
        <v>3.7</v>
      </c>
      <c r="L19" s="28">
        <v>0.01</v>
      </c>
      <c r="M19" s="28"/>
      <c r="N19" s="1">
        <f t="shared" si="0"/>
        <v>15.299999999999999</v>
      </c>
      <c r="O19" s="51">
        <f t="shared" si="1"/>
        <v>4.790000000000001</v>
      </c>
      <c r="P19" s="52">
        <v>20.09</v>
      </c>
    </row>
    <row r="20" spans="1:16" ht="12.75">
      <c r="A20" s="1">
        <v>8</v>
      </c>
      <c r="B20" s="56" t="s">
        <v>65</v>
      </c>
      <c r="C20" s="57">
        <v>1.78</v>
      </c>
      <c r="D20" s="28">
        <v>1.73</v>
      </c>
      <c r="E20" s="28">
        <v>0.24</v>
      </c>
      <c r="F20" s="28"/>
      <c r="G20" s="28">
        <v>1.72</v>
      </c>
      <c r="H20" s="58">
        <v>4.7</v>
      </c>
      <c r="I20" s="28">
        <v>0.25</v>
      </c>
      <c r="J20" s="28">
        <v>1.17</v>
      </c>
      <c r="K20" s="28">
        <v>3.7</v>
      </c>
      <c r="L20" s="28">
        <v>0.01</v>
      </c>
      <c r="M20" s="28"/>
      <c r="N20" s="1">
        <f t="shared" si="0"/>
        <v>15.299999999999999</v>
      </c>
      <c r="O20" s="51">
        <f t="shared" si="1"/>
        <v>4.790000000000001</v>
      </c>
      <c r="P20" s="52">
        <v>20.09</v>
      </c>
    </row>
    <row r="21" spans="1:16" ht="12.75">
      <c r="A21" s="1">
        <v>9</v>
      </c>
      <c r="B21" s="63" t="s">
        <v>66</v>
      </c>
      <c r="C21" s="57">
        <v>1.89</v>
      </c>
      <c r="D21" s="28"/>
      <c r="E21" s="28">
        <v>0.25</v>
      </c>
      <c r="F21" s="28"/>
      <c r="G21" s="28">
        <v>1.72</v>
      </c>
      <c r="H21" s="58">
        <v>4.7</v>
      </c>
      <c r="I21" s="28">
        <v>0.30000000000000004</v>
      </c>
      <c r="J21" s="28">
        <v>1.17</v>
      </c>
      <c r="K21" s="28">
        <v>3.7</v>
      </c>
      <c r="L21" s="28"/>
      <c r="M21" s="28"/>
      <c r="N21" s="1">
        <f t="shared" si="0"/>
        <v>13.73</v>
      </c>
      <c r="O21" s="51">
        <f t="shared" si="1"/>
        <v>3.8599999999999994</v>
      </c>
      <c r="P21" s="52">
        <v>17.59</v>
      </c>
    </row>
    <row r="22" spans="1:16" ht="12.75">
      <c r="A22" s="1">
        <v>10</v>
      </c>
      <c r="B22" s="56" t="s">
        <v>69</v>
      </c>
      <c r="C22" s="57">
        <v>1.78</v>
      </c>
      <c r="D22" s="28">
        <v>1.73</v>
      </c>
      <c r="E22" s="28">
        <v>0.24</v>
      </c>
      <c r="F22" s="28"/>
      <c r="G22" s="28">
        <v>1.72</v>
      </c>
      <c r="H22" s="58">
        <v>4.7</v>
      </c>
      <c r="I22" s="28">
        <v>0.25</v>
      </c>
      <c r="J22" s="28">
        <v>1.17</v>
      </c>
      <c r="K22" s="28">
        <v>3.7</v>
      </c>
      <c r="L22" s="28">
        <v>0.01</v>
      </c>
      <c r="M22" s="28"/>
      <c r="N22" s="1">
        <f t="shared" si="0"/>
        <v>15.299999999999999</v>
      </c>
      <c r="O22" s="51">
        <f t="shared" si="1"/>
        <v>4.790000000000001</v>
      </c>
      <c r="P22" s="52">
        <v>20.09</v>
      </c>
    </row>
    <row r="23" spans="1:16" ht="12.75">
      <c r="A23" s="1">
        <v>11</v>
      </c>
      <c r="B23" s="56" t="s">
        <v>71</v>
      </c>
      <c r="C23" s="57">
        <v>1.78</v>
      </c>
      <c r="D23" s="28">
        <v>1.73</v>
      </c>
      <c r="E23" s="28">
        <v>0.24</v>
      </c>
      <c r="F23" s="28"/>
      <c r="G23" s="28">
        <v>1.72</v>
      </c>
      <c r="H23" s="58">
        <v>4.7</v>
      </c>
      <c r="I23" s="28">
        <v>0.25</v>
      </c>
      <c r="J23" s="28">
        <v>1.17</v>
      </c>
      <c r="K23" s="28">
        <v>3.7</v>
      </c>
      <c r="L23" s="28">
        <v>0.01</v>
      </c>
      <c r="M23" s="28"/>
      <c r="N23" s="1">
        <f t="shared" si="0"/>
        <v>15.299999999999999</v>
      </c>
      <c r="O23" s="51">
        <f t="shared" si="1"/>
        <v>4.790000000000001</v>
      </c>
      <c r="P23" s="52">
        <v>20.09</v>
      </c>
    </row>
    <row r="24" spans="1:16" ht="12.75">
      <c r="A24" s="1">
        <v>12</v>
      </c>
      <c r="B24" s="56" t="s">
        <v>72</v>
      </c>
      <c r="C24" s="57">
        <v>1.78</v>
      </c>
      <c r="D24" s="28">
        <v>1.73</v>
      </c>
      <c r="E24" s="28">
        <v>0.24</v>
      </c>
      <c r="F24" s="28">
        <v>0.05</v>
      </c>
      <c r="G24" s="28">
        <v>1.72</v>
      </c>
      <c r="H24" s="58">
        <v>4.7</v>
      </c>
      <c r="I24" s="28">
        <v>0.25</v>
      </c>
      <c r="J24" s="28">
        <v>1.17</v>
      </c>
      <c r="K24" s="28">
        <v>3.7</v>
      </c>
      <c r="L24" s="28">
        <v>0.01</v>
      </c>
      <c r="M24" s="28"/>
      <c r="N24" s="1">
        <f t="shared" si="0"/>
        <v>15.35</v>
      </c>
      <c r="O24" s="51">
        <f t="shared" si="1"/>
        <v>4.729999999999999</v>
      </c>
      <c r="P24" s="52">
        <v>20.08</v>
      </c>
    </row>
    <row r="25" spans="1:16" ht="12.75">
      <c r="A25" s="1">
        <v>13</v>
      </c>
      <c r="B25" s="56" t="s">
        <v>73</v>
      </c>
      <c r="C25" s="57">
        <v>1.89</v>
      </c>
      <c r="D25" s="28"/>
      <c r="E25" s="28">
        <v>0.25</v>
      </c>
      <c r="F25" s="28"/>
      <c r="G25" s="28">
        <v>1.72</v>
      </c>
      <c r="H25" s="58">
        <v>4.7</v>
      </c>
      <c r="I25" s="28">
        <v>0.30000000000000004</v>
      </c>
      <c r="J25" s="28">
        <v>1.17</v>
      </c>
      <c r="K25" s="28">
        <v>3.7</v>
      </c>
      <c r="L25" s="28"/>
      <c r="M25" s="28"/>
      <c r="N25" s="1">
        <f t="shared" si="0"/>
        <v>13.73</v>
      </c>
      <c r="O25" s="51">
        <f t="shared" si="1"/>
        <v>6.129999999999999</v>
      </c>
      <c r="P25" s="52">
        <v>19.86</v>
      </c>
    </row>
    <row r="26" spans="1:16" ht="12.75">
      <c r="A26" s="1">
        <v>14</v>
      </c>
      <c r="B26" s="63" t="s">
        <v>75</v>
      </c>
      <c r="C26" s="57">
        <v>1.78</v>
      </c>
      <c r="D26" s="28">
        <v>1.73</v>
      </c>
      <c r="E26" s="28">
        <v>0.24</v>
      </c>
      <c r="F26" s="28">
        <v>0.05</v>
      </c>
      <c r="G26" s="28">
        <v>1.72</v>
      </c>
      <c r="H26" s="58">
        <v>4.7</v>
      </c>
      <c r="I26" s="28">
        <v>0.25</v>
      </c>
      <c r="J26" s="28">
        <v>1.17</v>
      </c>
      <c r="K26" s="28">
        <v>3.7</v>
      </c>
      <c r="L26" s="28">
        <v>0.01</v>
      </c>
      <c r="M26" s="28"/>
      <c r="N26" s="1">
        <f t="shared" si="0"/>
        <v>15.35</v>
      </c>
      <c r="O26" s="51">
        <f t="shared" si="1"/>
        <v>4.970000000000001</v>
      </c>
      <c r="P26" s="52">
        <v>20.32</v>
      </c>
    </row>
    <row r="27" spans="1:16" ht="12.75">
      <c r="A27" s="1">
        <v>15</v>
      </c>
      <c r="B27" s="56" t="s">
        <v>77</v>
      </c>
      <c r="C27" s="57">
        <v>1.78</v>
      </c>
      <c r="D27" s="28">
        <v>1.73</v>
      </c>
      <c r="E27" s="28">
        <v>0.24</v>
      </c>
      <c r="F27" s="28"/>
      <c r="G27" s="28">
        <v>1.72</v>
      </c>
      <c r="H27" s="58">
        <v>4.7</v>
      </c>
      <c r="I27" s="28">
        <v>0.25</v>
      </c>
      <c r="J27" s="28">
        <v>1.17</v>
      </c>
      <c r="K27" s="28">
        <v>3.7</v>
      </c>
      <c r="L27" s="28">
        <v>0.01</v>
      </c>
      <c r="M27" s="28"/>
      <c r="N27" s="1">
        <f t="shared" si="0"/>
        <v>15.299999999999999</v>
      </c>
      <c r="O27" s="51">
        <f t="shared" si="1"/>
        <v>3.9399999999999995</v>
      </c>
      <c r="P27" s="52">
        <v>19.24</v>
      </c>
    </row>
    <row r="28" spans="1:16" ht="12.75">
      <c r="A28" s="1">
        <v>16</v>
      </c>
      <c r="B28" s="63" t="s">
        <v>78</v>
      </c>
      <c r="C28" s="57">
        <v>1.78</v>
      </c>
      <c r="D28" s="28">
        <v>1.73</v>
      </c>
      <c r="E28" s="28">
        <v>0.24</v>
      </c>
      <c r="F28" s="28"/>
      <c r="G28" s="28">
        <v>1.72</v>
      </c>
      <c r="H28" s="58">
        <v>4.7</v>
      </c>
      <c r="I28" s="28">
        <v>0.25</v>
      </c>
      <c r="J28" s="28">
        <v>1.17</v>
      </c>
      <c r="K28" s="28">
        <v>3.7</v>
      </c>
      <c r="L28" s="28">
        <v>0.01</v>
      </c>
      <c r="M28" s="28"/>
      <c r="N28" s="1">
        <f t="shared" si="0"/>
        <v>15.299999999999999</v>
      </c>
      <c r="O28" s="51">
        <f t="shared" si="1"/>
        <v>4.65</v>
      </c>
      <c r="P28" s="52">
        <v>19.95</v>
      </c>
    </row>
    <row r="29" spans="1:16" ht="12.75">
      <c r="A29" s="1">
        <v>17</v>
      </c>
      <c r="B29" s="63" t="s">
        <v>79</v>
      </c>
      <c r="C29" s="57">
        <v>1.78</v>
      </c>
      <c r="D29" s="28">
        <v>1.73</v>
      </c>
      <c r="E29" s="28">
        <v>0.24</v>
      </c>
      <c r="F29" s="28"/>
      <c r="G29" s="28">
        <v>1.72</v>
      </c>
      <c r="H29" s="58">
        <v>4.7</v>
      </c>
      <c r="I29" s="28">
        <v>0.25</v>
      </c>
      <c r="J29" s="28">
        <v>1.17</v>
      </c>
      <c r="K29" s="28">
        <v>3.7</v>
      </c>
      <c r="L29" s="28">
        <v>0.01</v>
      </c>
      <c r="M29" s="28"/>
      <c r="N29" s="1">
        <f t="shared" si="0"/>
        <v>15.299999999999999</v>
      </c>
      <c r="O29" s="51">
        <f t="shared" si="1"/>
        <v>4.65</v>
      </c>
      <c r="P29" s="52">
        <v>19.95</v>
      </c>
    </row>
    <row r="30" spans="1:16" ht="12.75">
      <c r="A30" s="1">
        <v>18</v>
      </c>
      <c r="B30" s="56" t="s">
        <v>80</v>
      </c>
      <c r="C30" s="57">
        <v>1.78</v>
      </c>
      <c r="D30" s="28"/>
      <c r="E30" s="28">
        <v>0.24</v>
      </c>
      <c r="F30" s="28"/>
      <c r="G30" s="28"/>
      <c r="H30" s="58">
        <v>4.7</v>
      </c>
      <c r="I30" s="28">
        <v>0.25</v>
      </c>
      <c r="J30" s="28"/>
      <c r="K30" s="28">
        <v>3.7</v>
      </c>
      <c r="L30" s="28">
        <v>0.01</v>
      </c>
      <c r="M30" s="28">
        <v>0.17</v>
      </c>
      <c r="N30" s="1">
        <f t="shared" si="0"/>
        <v>10.850000000000001</v>
      </c>
      <c r="O30" s="51">
        <f t="shared" si="1"/>
        <v>0.47999999999999865</v>
      </c>
      <c r="P30" s="52">
        <v>11.33</v>
      </c>
    </row>
    <row r="31" spans="1:16" ht="12.75">
      <c r="A31" s="1">
        <v>19</v>
      </c>
      <c r="B31" s="56" t="s">
        <v>81</v>
      </c>
      <c r="C31" s="57">
        <v>1.78</v>
      </c>
      <c r="D31" s="28"/>
      <c r="E31" s="28">
        <v>0.24</v>
      </c>
      <c r="F31" s="28"/>
      <c r="G31" s="28"/>
      <c r="H31" s="58">
        <v>4.7</v>
      </c>
      <c r="I31" s="28">
        <v>0.25</v>
      </c>
      <c r="J31" s="28"/>
      <c r="K31" s="28">
        <v>3.7</v>
      </c>
      <c r="L31" s="28">
        <v>0.01</v>
      </c>
      <c r="M31" s="28">
        <v>0.17</v>
      </c>
      <c r="N31" s="1">
        <f t="shared" si="0"/>
        <v>10.850000000000001</v>
      </c>
      <c r="O31" s="51">
        <f t="shared" si="1"/>
        <v>0.47999999999999865</v>
      </c>
      <c r="P31" s="52">
        <v>11.33</v>
      </c>
    </row>
    <row r="32" spans="1:16" ht="12.75">
      <c r="A32" s="1">
        <v>20</v>
      </c>
      <c r="B32" s="56" t="s">
        <v>82</v>
      </c>
      <c r="C32" s="57">
        <v>1.78</v>
      </c>
      <c r="D32" s="28"/>
      <c r="E32" s="28"/>
      <c r="F32" s="28"/>
      <c r="G32" s="28">
        <v>1.72</v>
      </c>
      <c r="H32" s="58">
        <v>4.7</v>
      </c>
      <c r="I32" s="28">
        <v>0.25</v>
      </c>
      <c r="J32" s="28"/>
      <c r="K32" s="28">
        <v>3.7</v>
      </c>
      <c r="L32" s="28">
        <v>0.01</v>
      </c>
      <c r="M32" s="28">
        <v>0.17</v>
      </c>
      <c r="N32" s="1">
        <f t="shared" si="0"/>
        <v>12.329999999999998</v>
      </c>
      <c r="O32" s="51">
        <f t="shared" si="1"/>
        <v>3.040000000000001</v>
      </c>
      <c r="P32" s="52">
        <v>15.37</v>
      </c>
    </row>
    <row r="33" spans="1:16" ht="11.25" customHeight="1">
      <c r="A33" s="1">
        <v>21</v>
      </c>
      <c r="B33" s="56" t="s">
        <v>85</v>
      </c>
      <c r="C33" s="57">
        <v>1.78</v>
      </c>
      <c r="D33" s="28"/>
      <c r="E33" s="28">
        <v>0.24</v>
      </c>
      <c r="F33" s="28"/>
      <c r="G33" s="28"/>
      <c r="H33" s="58">
        <v>4.7</v>
      </c>
      <c r="I33" s="28">
        <v>0.25</v>
      </c>
      <c r="J33" s="28"/>
      <c r="K33" s="28">
        <v>3.7</v>
      </c>
      <c r="L33" s="28">
        <v>0.01</v>
      </c>
      <c r="M33" s="28"/>
      <c r="N33" s="1">
        <f t="shared" si="0"/>
        <v>10.680000000000001</v>
      </c>
      <c r="O33" s="51">
        <f t="shared" si="1"/>
        <v>0.22999999999999865</v>
      </c>
      <c r="P33" s="52">
        <v>10.91</v>
      </c>
    </row>
    <row r="34" spans="1:16" ht="12.75">
      <c r="A34" s="1">
        <v>22</v>
      </c>
      <c r="B34" s="56" t="s">
        <v>86</v>
      </c>
      <c r="C34" s="57">
        <v>1.78</v>
      </c>
      <c r="D34" s="28">
        <v>1.73</v>
      </c>
      <c r="E34" s="28">
        <v>0.24</v>
      </c>
      <c r="F34" s="28"/>
      <c r="G34" s="28">
        <v>1.72</v>
      </c>
      <c r="H34" s="58">
        <v>4.7</v>
      </c>
      <c r="I34" s="28">
        <v>0.25</v>
      </c>
      <c r="J34" s="28"/>
      <c r="K34" s="28">
        <v>3.7</v>
      </c>
      <c r="L34" s="28">
        <v>0.01</v>
      </c>
      <c r="M34" s="28"/>
      <c r="N34" s="1">
        <f t="shared" si="0"/>
        <v>14.13</v>
      </c>
      <c r="O34" s="51">
        <f t="shared" si="1"/>
        <v>5.109999999999998</v>
      </c>
      <c r="P34" s="52">
        <v>19.24</v>
      </c>
    </row>
    <row r="35" spans="1:16" ht="12.75">
      <c r="A35" s="1">
        <v>23</v>
      </c>
      <c r="B35" s="56" t="s">
        <v>87</v>
      </c>
      <c r="C35" s="57">
        <v>1.78</v>
      </c>
      <c r="D35" s="28">
        <v>1.73</v>
      </c>
      <c r="E35" s="28">
        <v>0.24</v>
      </c>
      <c r="F35" s="28"/>
      <c r="G35" s="28">
        <v>1.72</v>
      </c>
      <c r="H35" s="58">
        <v>4.7</v>
      </c>
      <c r="I35" s="28">
        <v>0.25</v>
      </c>
      <c r="J35" s="28"/>
      <c r="K35" s="28">
        <v>3.7</v>
      </c>
      <c r="L35" s="28">
        <v>0.01</v>
      </c>
      <c r="M35" s="28"/>
      <c r="N35" s="1">
        <f t="shared" si="0"/>
        <v>14.13</v>
      </c>
      <c r="O35" s="51">
        <f t="shared" si="1"/>
        <v>5.109999999999998</v>
      </c>
      <c r="P35" s="52">
        <v>19.24</v>
      </c>
    </row>
    <row r="36" spans="1:16" ht="12.75">
      <c r="A36" s="1">
        <v>24</v>
      </c>
      <c r="B36" s="56" t="s">
        <v>88</v>
      </c>
      <c r="C36" s="57">
        <v>1.78</v>
      </c>
      <c r="D36" s="28">
        <v>1.73</v>
      </c>
      <c r="E36" s="28">
        <v>0.24</v>
      </c>
      <c r="F36" s="28"/>
      <c r="G36" s="28">
        <v>1.72</v>
      </c>
      <c r="H36" s="58">
        <v>4.7</v>
      </c>
      <c r="I36" s="28">
        <v>0.25</v>
      </c>
      <c r="J36" s="28"/>
      <c r="K36" s="28">
        <v>3.7</v>
      </c>
      <c r="L36" s="28">
        <v>0.01</v>
      </c>
      <c r="M36" s="28"/>
      <c r="N36" s="1">
        <f t="shared" si="0"/>
        <v>14.13</v>
      </c>
      <c r="O36" s="51">
        <f t="shared" si="1"/>
        <v>5.109999999999998</v>
      </c>
      <c r="P36" s="52">
        <v>19.24</v>
      </c>
    </row>
    <row r="37" spans="1:16" ht="12.75">
      <c r="A37" s="1">
        <v>25</v>
      </c>
      <c r="B37" s="56" t="s">
        <v>89</v>
      </c>
      <c r="C37" s="57">
        <v>1.78</v>
      </c>
      <c r="D37" s="28">
        <v>1.73</v>
      </c>
      <c r="E37" s="28">
        <v>0.24</v>
      </c>
      <c r="F37" s="28"/>
      <c r="G37" s="28">
        <v>1.72</v>
      </c>
      <c r="H37" s="58">
        <v>4.7</v>
      </c>
      <c r="I37" s="28">
        <v>0.25</v>
      </c>
      <c r="J37" s="28"/>
      <c r="K37" s="28">
        <v>3.7</v>
      </c>
      <c r="L37" s="28">
        <v>0.01</v>
      </c>
      <c r="M37" s="28"/>
      <c r="N37" s="1">
        <f t="shared" si="0"/>
        <v>14.13</v>
      </c>
      <c r="O37" s="51">
        <f t="shared" si="1"/>
        <v>1.2399999999999984</v>
      </c>
      <c r="P37" s="52">
        <v>15.37</v>
      </c>
    </row>
    <row r="38" spans="1:16" ht="12.75">
      <c r="A38" s="1">
        <v>26</v>
      </c>
      <c r="B38" s="56" t="s">
        <v>90</v>
      </c>
      <c r="C38" s="57">
        <v>1.78</v>
      </c>
      <c r="D38" s="28">
        <v>1.73</v>
      </c>
      <c r="E38" s="28">
        <v>0.24</v>
      </c>
      <c r="F38" s="28"/>
      <c r="G38" s="28">
        <v>1.72</v>
      </c>
      <c r="H38" s="58">
        <v>4.7</v>
      </c>
      <c r="I38" s="28">
        <v>0.25</v>
      </c>
      <c r="J38" s="28"/>
      <c r="K38" s="28">
        <v>3.7</v>
      </c>
      <c r="L38" s="28">
        <v>0.01</v>
      </c>
      <c r="M38" s="28"/>
      <c r="N38" s="1">
        <f t="shared" si="0"/>
        <v>14.13</v>
      </c>
      <c r="O38" s="51">
        <f t="shared" si="1"/>
        <v>5.109999999999998</v>
      </c>
      <c r="P38" s="52">
        <v>19.24</v>
      </c>
    </row>
    <row r="39" spans="1:16" ht="12.75">
      <c r="A39" s="1">
        <v>27</v>
      </c>
      <c r="B39" s="56" t="s">
        <v>91</v>
      </c>
      <c r="C39" s="57">
        <v>1.78</v>
      </c>
      <c r="D39" s="28">
        <v>1.73</v>
      </c>
      <c r="E39" s="28">
        <v>0.24</v>
      </c>
      <c r="F39" s="28"/>
      <c r="G39" s="28">
        <v>1.72</v>
      </c>
      <c r="H39" s="58">
        <v>4.7</v>
      </c>
      <c r="I39" s="28">
        <v>0.25</v>
      </c>
      <c r="J39" s="28"/>
      <c r="K39" s="28">
        <v>3.7</v>
      </c>
      <c r="L39" s="28">
        <v>0.01</v>
      </c>
      <c r="M39" s="28"/>
      <c r="N39" s="1">
        <f t="shared" si="0"/>
        <v>14.13</v>
      </c>
      <c r="O39" s="51">
        <f t="shared" si="1"/>
        <v>5.109999999999998</v>
      </c>
      <c r="P39" s="52">
        <v>19.24</v>
      </c>
    </row>
    <row r="40" spans="1:16" ht="12.75">
      <c r="A40" s="1">
        <v>28</v>
      </c>
      <c r="B40" s="56" t="s">
        <v>92</v>
      </c>
      <c r="C40" s="57">
        <v>1.78</v>
      </c>
      <c r="D40" s="28">
        <v>1.73</v>
      </c>
      <c r="E40" s="28"/>
      <c r="F40" s="28"/>
      <c r="G40" s="28">
        <v>1.72</v>
      </c>
      <c r="H40" s="58">
        <v>4.7</v>
      </c>
      <c r="I40" s="28">
        <v>0.25</v>
      </c>
      <c r="J40" s="28">
        <v>1.17</v>
      </c>
      <c r="K40" s="28">
        <v>3.7</v>
      </c>
      <c r="L40" s="28">
        <v>0.01</v>
      </c>
      <c r="M40" s="28"/>
      <c r="N40" s="1">
        <f t="shared" si="0"/>
        <v>15.06</v>
      </c>
      <c r="O40" s="51">
        <f t="shared" si="1"/>
        <v>0.3099999999999987</v>
      </c>
      <c r="P40" s="52">
        <v>15.37</v>
      </c>
    </row>
    <row r="41" spans="1:16" ht="12.75">
      <c r="A41" s="1">
        <v>29</v>
      </c>
      <c r="B41" s="56" t="s">
        <v>93</v>
      </c>
      <c r="C41" s="57">
        <v>1.78</v>
      </c>
      <c r="D41" s="28">
        <v>1.73</v>
      </c>
      <c r="E41" s="28"/>
      <c r="F41" s="28"/>
      <c r="G41" s="28">
        <v>1.72</v>
      </c>
      <c r="H41" s="58">
        <v>4.7</v>
      </c>
      <c r="I41" s="28">
        <v>0.25</v>
      </c>
      <c r="J41" s="28">
        <v>1.17</v>
      </c>
      <c r="K41" s="28">
        <v>3.7</v>
      </c>
      <c r="L41" s="28">
        <v>0.01</v>
      </c>
      <c r="M41" s="28"/>
      <c r="N41" s="1">
        <f t="shared" si="0"/>
        <v>15.06</v>
      </c>
      <c r="O41" s="51">
        <f t="shared" si="1"/>
        <v>4.220000000000001</v>
      </c>
      <c r="P41" s="52">
        <v>19.28</v>
      </c>
    </row>
    <row r="42" spans="1:16" ht="12.75">
      <c r="A42" s="1">
        <v>30</v>
      </c>
      <c r="B42" s="56" t="s">
        <v>94</v>
      </c>
      <c r="C42" s="57">
        <v>1.78</v>
      </c>
      <c r="D42" s="28">
        <v>1.73</v>
      </c>
      <c r="E42" s="28">
        <v>0.07</v>
      </c>
      <c r="F42" s="28"/>
      <c r="G42" s="28">
        <v>1.72</v>
      </c>
      <c r="H42" s="58">
        <v>4.7</v>
      </c>
      <c r="I42" s="28">
        <v>0.25</v>
      </c>
      <c r="J42" s="28"/>
      <c r="K42" s="28">
        <v>3.7</v>
      </c>
      <c r="L42" s="28">
        <v>0.01</v>
      </c>
      <c r="M42" s="28"/>
      <c r="N42" s="1">
        <f t="shared" si="0"/>
        <v>13.959999999999999</v>
      </c>
      <c r="O42" s="51">
        <f t="shared" si="1"/>
        <v>5.9399999999999995</v>
      </c>
      <c r="P42" s="52">
        <v>19.9</v>
      </c>
    </row>
    <row r="43" spans="1:16" ht="12.75">
      <c r="A43" s="1">
        <v>31</v>
      </c>
      <c r="B43" s="56" t="s">
        <v>95</v>
      </c>
      <c r="C43" s="57">
        <v>1.78</v>
      </c>
      <c r="D43" s="28"/>
      <c r="E43" s="28">
        <v>0.24</v>
      </c>
      <c r="F43" s="28"/>
      <c r="G43" s="28">
        <v>1.72</v>
      </c>
      <c r="H43" s="58">
        <v>4.7</v>
      </c>
      <c r="I43" s="28">
        <v>0.25</v>
      </c>
      <c r="J43" s="28"/>
      <c r="K43" s="28">
        <v>3.7</v>
      </c>
      <c r="L43" s="28">
        <v>0.01</v>
      </c>
      <c r="M43" s="28"/>
      <c r="N43" s="1">
        <f t="shared" si="0"/>
        <v>12.4</v>
      </c>
      <c r="O43" s="51">
        <f t="shared" si="1"/>
        <v>2.969999999999999</v>
      </c>
      <c r="P43" s="52">
        <v>15.37</v>
      </c>
    </row>
    <row r="44" spans="1:16" ht="12.75">
      <c r="A44" s="1">
        <v>32</v>
      </c>
      <c r="B44" s="56" t="s">
        <v>96</v>
      </c>
      <c r="C44" s="57">
        <v>1.78</v>
      </c>
      <c r="D44" s="28"/>
      <c r="E44" s="28">
        <v>0.07</v>
      </c>
      <c r="F44" s="28"/>
      <c r="G44" s="28">
        <v>1.72</v>
      </c>
      <c r="H44" s="58">
        <v>4.7</v>
      </c>
      <c r="I44" s="28">
        <v>0.25</v>
      </c>
      <c r="J44" s="28"/>
      <c r="K44" s="28">
        <v>3.7</v>
      </c>
      <c r="L44" s="28">
        <v>0.01</v>
      </c>
      <c r="M44" s="28"/>
      <c r="N44" s="1">
        <f t="shared" si="0"/>
        <v>12.229999999999999</v>
      </c>
      <c r="O44" s="51">
        <f t="shared" si="1"/>
        <v>3.1400000000000006</v>
      </c>
      <c r="P44" s="52">
        <v>15.37</v>
      </c>
    </row>
    <row r="45" spans="1:16" ht="12.75">
      <c r="A45" s="1">
        <v>33</v>
      </c>
      <c r="B45" s="56" t="s">
        <v>97</v>
      </c>
      <c r="C45" s="57">
        <v>1.78</v>
      </c>
      <c r="D45" s="28"/>
      <c r="E45" s="28">
        <v>0.24</v>
      </c>
      <c r="F45" s="28"/>
      <c r="G45" s="28"/>
      <c r="H45" s="58">
        <v>4.7</v>
      </c>
      <c r="I45" s="28">
        <v>0.25</v>
      </c>
      <c r="J45" s="28"/>
      <c r="K45" s="28">
        <v>3.7</v>
      </c>
      <c r="L45" s="28">
        <v>0.01</v>
      </c>
      <c r="M45" s="28"/>
      <c r="N45" s="1">
        <f aca="true" t="shared" si="2" ref="N45:N76">SUM(C45:M45)</f>
        <v>10.680000000000001</v>
      </c>
      <c r="O45" s="51">
        <f aca="true" t="shared" si="3" ref="O45:O76">P45-N45</f>
        <v>0.3299999999999983</v>
      </c>
      <c r="P45" s="52">
        <v>11.01</v>
      </c>
    </row>
    <row r="46" spans="1:16" ht="12.75">
      <c r="A46" s="1">
        <v>34</v>
      </c>
      <c r="B46" s="56" t="s">
        <v>98</v>
      </c>
      <c r="C46" s="57">
        <v>1.78</v>
      </c>
      <c r="D46" s="28"/>
      <c r="E46" s="28">
        <v>0.24</v>
      </c>
      <c r="F46" s="28"/>
      <c r="G46" s="28">
        <v>1.72</v>
      </c>
      <c r="H46" s="58">
        <v>4.7</v>
      </c>
      <c r="I46" s="28">
        <v>0.25</v>
      </c>
      <c r="J46" s="28"/>
      <c r="K46" s="28">
        <v>3.7</v>
      </c>
      <c r="L46" s="28">
        <v>0.01</v>
      </c>
      <c r="M46" s="28"/>
      <c r="N46" s="1">
        <f t="shared" si="2"/>
        <v>12.4</v>
      </c>
      <c r="O46" s="51">
        <f t="shared" si="3"/>
        <v>2.969999999999999</v>
      </c>
      <c r="P46" s="52">
        <v>15.37</v>
      </c>
    </row>
    <row r="47" spans="1:16" ht="12.75">
      <c r="A47" s="1">
        <v>35</v>
      </c>
      <c r="B47" s="56" t="s">
        <v>99</v>
      </c>
      <c r="C47" s="57">
        <v>1.78</v>
      </c>
      <c r="D47" s="28">
        <v>1.73</v>
      </c>
      <c r="E47" s="28">
        <v>0.24</v>
      </c>
      <c r="F47" s="28"/>
      <c r="G47" s="28">
        <v>1.72</v>
      </c>
      <c r="H47" s="58">
        <v>4.7</v>
      </c>
      <c r="I47" s="28">
        <v>0.25</v>
      </c>
      <c r="J47" s="28"/>
      <c r="K47" s="28">
        <v>3.7</v>
      </c>
      <c r="L47" s="28">
        <v>0.01</v>
      </c>
      <c r="M47" s="28"/>
      <c r="N47" s="1">
        <f t="shared" si="2"/>
        <v>14.13</v>
      </c>
      <c r="O47" s="51">
        <f t="shared" si="3"/>
        <v>1.2399999999999984</v>
      </c>
      <c r="P47" s="52">
        <v>15.37</v>
      </c>
    </row>
    <row r="48" spans="1:16" ht="12.75">
      <c r="A48" s="1">
        <v>36</v>
      </c>
      <c r="B48" s="56" t="s">
        <v>101</v>
      </c>
      <c r="C48" s="57">
        <v>1.78</v>
      </c>
      <c r="D48" s="28">
        <v>1.73</v>
      </c>
      <c r="E48" s="28">
        <v>0.24</v>
      </c>
      <c r="F48" s="28"/>
      <c r="G48" s="28">
        <v>1.72</v>
      </c>
      <c r="H48" s="58">
        <v>4.7</v>
      </c>
      <c r="I48" s="28">
        <v>0.25</v>
      </c>
      <c r="J48" s="28"/>
      <c r="K48" s="28">
        <v>3.7</v>
      </c>
      <c r="L48" s="28">
        <v>0.01</v>
      </c>
      <c r="M48" s="28"/>
      <c r="N48" s="1">
        <f t="shared" si="2"/>
        <v>14.13</v>
      </c>
      <c r="O48" s="51">
        <f t="shared" si="3"/>
        <v>1.2399999999999984</v>
      </c>
      <c r="P48" s="52">
        <v>15.37</v>
      </c>
    </row>
    <row r="49" spans="1:16" ht="12.75">
      <c r="A49" s="1">
        <v>37</v>
      </c>
      <c r="B49" s="56" t="s">
        <v>103</v>
      </c>
      <c r="C49" s="57">
        <v>1.78</v>
      </c>
      <c r="D49" s="28"/>
      <c r="E49" s="28">
        <v>0.24</v>
      </c>
      <c r="F49" s="28"/>
      <c r="G49" s="28">
        <v>1.72</v>
      </c>
      <c r="H49" s="58">
        <v>4.7</v>
      </c>
      <c r="I49" s="28">
        <v>0.25</v>
      </c>
      <c r="J49" s="28"/>
      <c r="K49" s="28">
        <v>3.7</v>
      </c>
      <c r="L49" s="28">
        <v>0.01</v>
      </c>
      <c r="M49" s="28"/>
      <c r="N49" s="1">
        <f t="shared" si="2"/>
        <v>12.4</v>
      </c>
      <c r="O49" s="51">
        <f t="shared" si="3"/>
        <v>2.969999999999999</v>
      </c>
      <c r="P49" s="52">
        <v>15.37</v>
      </c>
    </row>
    <row r="50" spans="1:16" ht="12.75">
      <c r="A50" s="1">
        <v>38</v>
      </c>
      <c r="B50" s="56" t="s">
        <v>104</v>
      </c>
      <c r="C50" s="57">
        <v>1.78</v>
      </c>
      <c r="D50" s="28">
        <v>0.15</v>
      </c>
      <c r="E50" s="28">
        <v>0.01</v>
      </c>
      <c r="F50" s="28">
        <v>0.05</v>
      </c>
      <c r="G50" s="28">
        <v>1.72</v>
      </c>
      <c r="H50" s="58">
        <v>4.7</v>
      </c>
      <c r="I50" s="28">
        <v>0.25</v>
      </c>
      <c r="J50" s="28">
        <v>1.17</v>
      </c>
      <c r="K50" s="28">
        <v>3.7</v>
      </c>
      <c r="L50" s="28">
        <v>0.01</v>
      </c>
      <c r="M50" s="28"/>
      <c r="N50" s="1">
        <f t="shared" si="2"/>
        <v>13.540000000000001</v>
      </c>
      <c r="O50" s="51">
        <f t="shared" si="3"/>
        <v>6.58</v>
      </c>
      <c r="P50" s="52">
        <v>20.12</v>
      </c>
    </row>
    <row r="51" spans="1:16" ht="12.75">
      <c r="A51" s="1">
        <v>39</v>
      </c>
      <c r="B51" s="63" t="s">
        <v>105</v>
      </c>
      <c r="C51" s="57">
        <v>1.78</v>
      </c>
      <c r="D51" s="28">
        <v>1.73</v>
      </c>
      <c r="E51" s="28">
        <v>0.01</v>
      </c>
      <c r="F51" s="28">
        <v>0.05</v>
      </c>
      <c r="G51" s="28">
        <v>1.72</v>
      </c>
      <c r="H51" s="58">
        <v>4.7</v>
      </c>
      <c r="I51" s="28">
        <v>0.25</v>
      </c>
      <c r="J51" s="28">
        <v>1.17</v>
      </c>
      <c r="K51" s="28">
        <v>3.7</v>
      </c>
      <c r="L51" s="28">
        <v>0.01</v>
      </c>
      <c r="M51" s="28"/>
      <c r="N51" s="1">
        <f t="shared" si="2"/>
        <v>15.12</v>
      </c>
      <c r="O51" s="51">
        <f t="shared" si="3"/>
        <v>4.76</v>
      </c>
      <c r="P51" s="52">
        <v>19.88</v>
      </c>
    </row>
    <row r="52" spans="1:16" ht="12.75">
      <c r="A52" s="1">
        <v>40</v>
      </c>
      <c r="B52" s="63" t="s">
        <v>106</v>
      </c>
      <c r="C52" s="57">
        <v>1.89</v>
      </c>
      <c r="D52" s="28"/>
      <c r="E52" s="28">
        <v>0.07</v>
      </c>
      <c r="F52" s="28"/>
      <c r="G52" s="28">
        <v>1.72</v>
      </c>
      <c r="H52" s="58">
        <v>4.7</v>
      </c>
      <c r="I52" s="28">
        <v>0.30000000000000004</v>
      </c>
      <c r="J52" s="28"/>
      <c r="K52" s="28">
        <v>3.7</v>
      </c>
      <c r="L52" s="28"/>
      <c r="M52" s="28"/>
      <c r="N52" s="1">
        <f t="shared" si="2"/>
        <v>12.379999999999999</v>
      </c>
      <c r="O52" s="51">
        <f t="shared" si="3"/>
        <v>3.0600000000000005</v>
      </c>
      <c r="P52" s="52">
        <v>15.44</v>
      </c>
    </row>
    <row r="53" spans="1:16" ht="12.75">
      <c r="A53" s="1">
        <v>41</v>
      </c>
      <c r="B53" s="56" t="s">
        <v>108</v>
      </c>
      <c r="C53" s="57">
        <v>1.89</v>
      </c>
      <c r="D53" s="28"/>
      <c r="E53" s="28">
        <v>0.07</v>
      </c>
      <c r="F53" s="28"/>
      <c r="G53" s="28">
        <v>1.72</v>
      </c>
      <c r="H53" s="58">
        <v>4.7</v>
      </c>
      <c r="I53" s="28">
        <v>0.30000000000000004</v>
      </c>
      <c r="J53" s="28"/>
      <c r="K53" s="28">
        <v>3.7</v>
      </c>
      <c r="L53" s="28"/>
      <c r="M53" s="28"/>
      <c r="N53" s="1">
        <f t="shared" si="2"/>
        <v>12.379999999999999</v>
      </c>
      <c r="O53" s="51">
        <f t="shared" si="3"/>
        <v>7.290000000000003</v>
      </c>
      <c r="P53" s="52">
        <v>19.67</v>
      </c>
    </row>
    <row r="54" spans="1:16" ht="12.75">
      <c r="A54" s="1">
        <v>42</v>
      </c>
      <c r="B54" s="56" t="s">
        <v>112</v>
      </c>
      <c r="C54" s="57">
        <v>1.78</v>
      </c>
      <c r="D54" s="28">
        <v>1.73</v>
      </c>
      <c r="E54" s="28">
        <v>0.24</v>
      </c>
      <c r="F54" s="28"/>
      <c r="G54" s="28">
        <v>1.72</v>
      </c>
      <c r="H54" s="58">
        <v>4.7</v>
      </c>
      <c r="I54" s="28">
        <v>0.25</v>
      </c>
      <c r="J54" s="28"/>
      <c r="K54" s="28">
        <v>3.7</v>
      </c>
      <c r="L54" s="28">
        <v>0.01</v>
      </c>
      <c r="M54" s="28"/>
      <c r="N54" s="1">
        <f t="shared" si="2"/>
        <v>14.13</v>
      </c>
      <c r="O54" s="51">
        <f t="shared" si="3"/>
        <v>5.109999999999998</v>
      </c>
      <c r="P54" s="52">
        <v>19.24</v>
      </c>
    </row>
    <row r="55" spans="1:16" ht="12.75">
      <c r="A55" s="1">
        <v>43</v>
      </c>
      <c r="B55" s="56" t="s">
        <v>113</v>
      </c>
      <c r="C55" s="57">
        <v>1.78</v>
      </c>
      <c r="D55" s="28">
        <v>1.73</v>
      </c>
      <c r="E55" s="28">
        <v>0.24</v>
      </c>
      <c r="F55" s="28"/>
      <c r="G55" s="28">
        <v>1.72</v>
      </c>
      <c r="H55" s="58">
        <v>4.7</v>
      </c>
      <c r="I55" s="28">
        <v>0.25</v>
      </c>
      <c r="J55" s="28">
        <v>1.17</v>
      </c>
      <c r="K55" s="28">
        <v>3.7</v>
      </c>
      <c r="L55" s="28">
        <v>0.01</v>
      </c>
      <c r="M55" s="28"/>
      <c r="N55" s="1">
        <f t="shared" si="2"/>
        <v>15.299999999999999</v>
      </c>
      <c r="O55" s="51">
        <f t="shared" si="3"/>
        <v>4.790000000000001</v>
      </c>
      <c r="P55" s="52">
        <v>20.09</v>
      </c>
    </row>
    <row r="56" spans="1:16" ht="12.75">
      <c r="A56" s="1">
        <v>44</v>
      </c>
      <c r="B56" s="56" t="s">
        <v>114</v>
      </c>
      <c r="C56" s="57">
        <v>1.78</v>
      </c>
      <c r="D56" s="28">
        <v>1.73</v>
      </c>
      <c r="E56" s="28">
        <v>0.24</v>
      </c>
      <c r="F56" s="28"/>
      <c r="G56" s="28">
        <v>1.72</v>
      </c>
      <c r="H56" s="58">
        <v>4.7</v>
      </c>
      <c r="I56" s="28">
        <v>0.25</v>
      </c>
      <c r="J56" s="28">
        <v>1.17</v>
      </c>
      <c r="K56" s="28">
        <v>3.7</v>
      </c>
      <c r="L56" s="28">
        <v>0.01</v>
      </c>
      <c r="M56" s="28"/>
      <c r="N56" s="1">
        <f t="shared" si="2"/>
        <v>15.299999999999999</v>
      </c>
      <c r="O56" s="51">
        <f t="shared" si="3"/>
        <v>3.9399999999999995</v>
      </c>
      <c r="P56" s="52">
        <v>19.24</v>
      </c>
    </row>
    <row r="57" spans="1:16" ht="12.75">
      <c r="A57" s="1">
        <v>45</v>
      </c>
      <c r="B57" s="56" t="s">
        <v>115</v>
      </c>
      <c r="C57" s="57">
        <v>1.78</v>
      </c>
      <c r="D57" s="28">
        <v>1.73</v>
      </c>
      <c r="E57" s="28">
        <v>0.24</v>
      </c>
      <c r="F57" s="28"/>
      <c r="G57" s="28">
        <v>1.72</v>
      </c>
      <c r="H57" s="58">
        <v>4.7</v>
      </c>
      <c r="I57" s="28">
        <v>0.25</v>
      </c>
      <c r="J57" s="28">
        <v>1.17</v>
      </c>
      <c r="K57" s="28">
        <v>3.7</v>
      </c>
      <c r="L57" s="28">
        <v>0.01</v>
      </c>
      <c r="M57" s="28"/>
      <c r="N57" s="1">
        <f t="shared" si="2"/>
        <v>15.299999999999999</v>
      </c>
      <c r="O57" s="51">
        <f t="shared" si="3"/>
        <v>4.790000000000001</v>
      </c>
      <c r="P57" s="52">
        <v>20.09</v>
      </c>
    </row>
    <row r="58" spans="1:16" ht="12.75">
      <c r="A58" s="1">
        <v>46</v>
      </c>
      <c r="B58" s="56" t="s">
        <v>116</v>
      </c>
      <c r="C58" s="57">
        <v>1.78</v>
      </c>
      <c r="D58" s="28">
        <v>1.73</v>
      </c>
      <c r="E58" s="28">
        <v>0.24</v>
      </c>
      <c r="F58" s="28"/>
      <c r="G58" s="28">
        <v>1.72</v>
      </c>
      <c r="H58" s="58">
        <v>4.7</v>
      </c>
      <c r="I58" s="28">
        <v>0.25</v>
      </c>
      <c r="J58" s="28">
        <v>1.17</v>
      </c>
      <c r="K58" s="28">
        <v>3.7</v>
      </c>
      <c r="L58" s="28">
        <v>0.01</v>
      </c>
      <c r="M58" s="28"/>
      <c r="N58" s="1">
        <f t="shared" si="2"/>
        <v>15.299999999999999</v>
      </c>
      <c r="O58" s="51">
        <f t="shared" si="3"/>
        <v>3.9399999999999995</v>
      </c>
      <c r="P58" s="52">
        <v>19.24</v>
      </c>
    </row>
    <row r="59" spans="1:16" ht="12.75">
      <c r="A59" s="1">
        <v>47</v>
      </c>
      <c r="B59" s="56" t="s">
        <v>117</v>
      </c>
      <c r="C59" s="57">
        <v>1.78</v>
      </c>
      <c r="D59" s="28">
        <v>1.73</v>
      </c>
      <c r="E59" s="28">
        <v>0.24</v>
      </c>
      <c r="F59" s="28"/>
      <c r="G59" s="28">
        <v>1.72</v>
      </c>
      <c r="H59" s="58">
        <v>4.7</v>
      </c>
      <c r="I59" s="28">
        <v>0.25</v>
      </c>
      <c r="J59" s="28">
        <v>1.17</v>
      </c>
      <c r="K59" s="28">
        <v>3.7</v>
      </c>
      <c r="L59" s="28">
        <v>0.01</v>
      </c>
      <c r="M59" s="28"/>
      <c r="N59" s="1">
        <f t="shared" si="2"/>
        <v>15.299999999999999</v>
      </c>
      <c r="O59" s="51">
        <f t="shared" si="3"/>
        <v>4.790000000000001</v>
      </c>
      <c r="P59" s="52">
        <v>20.09</v>
      </c>
    </row>
    <row r="60" spans="1:16" ht="12.75">
      <c r="A60" s="1">
        <v>48</v>
      </c>
      <c r="B60" s="56" t="s">
        <v>118</v>
      </c>
      <c r="C60" s="57">
        <v>1.78</v>
      </c>
      <c r="D60" s="28">
        <v>1.73</v>
      </c>
      <c r="E60" s="28">
        <v>0.24</v>
      </c>
      <c r="F60" s="28"/>
      <c r="G60" s="28">
        <v>1.72</v>
      </c>
      <c r="H60" s="58">
        <v>4.7</v>
      </c>
      <c r="I60" s="28">
        <v>0.25</v>
      </c>
      <c r="J60" s="28"/>
      <c r="K60" s="28">
        <v>3.7</v>
      </c>
      <c r="L60" s="28">
        <v>0.01</v>
      </c>
      <c r="M60" s="28"/>
      <c r="N60" s="1">
        <f t="shared" si="2"/>
        <v>14.13</v>
      </c>
      <c r="O60" s="51">
        <f t="shared" si="3"/>
        <v>1.2399999999999984</v>
      </c>
      <c r="P60" s="52">
        <v>15.37</v>
      </c>
    </row>
    <row r="61" spans="1:16" ht="12.75">
      <c r="A61" s="1">
        <v>49</v>
      </c>
      <c r="B61" s="56" t="s">
        <v>119</v>
      </c>
      <c r="C61" s="57">
        <v>1.78</v>
      </c>
      <c r="D61" s="28">
        <v>1.73</v>
      </c>
      <c r="E61" s="28">
        <v>0.24</v>
      </c>
      <c r="F61" s="28"/>
      <c r="G61" s="28">
        <v>1.72</v>
      </c>
      <c r="H61" s="58">
        <v>4.7</v>
      </c>
      <c r="I61" s="28">
        <v>0.25</v>
      </c>
      <c r="J61" s="28">
        <v>1.17</v>
      </c>
      <c r="K61" s="28">
        <v>3.7</v>
      </c>
      <c r="L61" s="28">
        <v>0.01</v>
      </c>
      <c r="M61" s="28"/>
      <c r="N61" s="1">
        <f t="shared" si="2"/>
        <v>15.299999999999999</v>
      </c>
      <c r="O61" s="51">
        <f t="shared" si="3"/>
        <v>4.790000000000001</v>
      </c>
      <c r="P61" s="52">
        <v>20.09</v>
      </c>
    </row>
    <row r="62" spans="1:16" ht="12.75">
      <c r="A62" s="1">
        <v>50</v>
      </c>
      <c r="B62" s="56" t="s">
        <v>120</v>
      </c>
      <c r="C62" s="57">
        <v>1.78</v>
      </c>
      <c r="D62" s="28">
        <v>1.73</v>
      </c>
      <c r="E62" s="28">
        <v>0.24</v>
      </c>
      <c r="F62" s="28"/>
      <c r="G62" s="28">
        <v>1.72</v>
      </c>
      <c r="H62" s="58">
        <v>4.7</v>
      </c>
      <c r="I62" s="28">
        <v>0.25</v>
      </c>
      <c r="J62" s="28">
        <v>1.17</v>
      </c>
      <c r="K62" s="28">
        <v>3.7</v>
      </c>
      <c r="L62" s="28">
        <v>0.01</v>
      </c>
      <c r="M62" s="28"/>
      <c r="N62" s="1">
        <f t="shared" si="2"/>
        <v>15.299999999999999</v>
      </c>
      <c r="O62" s="51">
        <f t="shared" si="3"/>
        <v>4.790000000000001</v>
      </c>
      <c r="P62" s="52">
        <v>20.09</v>
      </c>
    </row>
    <row r="63" spans="1:16" ht="12.75">
      <c r="A63" s="1">
        <v>51</v>
      </c>
      <c r="B63" s="56" t="s">
        <v>121</v>
      </c>
      <c r="C63" s="57">
        <v>1.78</v>
      </c>
      <c r="D63" s="28">
        <v>1.73</v>
      </c>
      <c r="E63" s="28">
        <v>0.24</v>
      </c>
      <c r="F63" s="28"/>
      <c r="G63" s="28">
        <v>1.72</v>
      </c>
      <c r="H63" s="58">
        <v>4.7</v>
      </c>
      <c r="I63" s="28">
        <v>0.25</v>
      </c>
      <c r="J63" s="28"/>
      <c r="K63" s="28">
        <v>3.7</v>
      </c>
      <c r="L63" s="28">
        <v>0.01</v>
      </c>
      <c r="M63" s="28"/>
      <c r="N63" s="1">
        <f t="shared" si="2"/>
        <v>14.13</v>
      </c>
      <c r="O63" s="51">
        <f t="shared" si="3"/>
        <v>1.2399999999999984</v>
      </c>
      <c r="P63" s="52">
        <v>15.37</v>
      </c>
    </row>
    <row r="64" spans="1:16" ht="12.75">
      <c r="A64" s="1">
        <v>52</v>
      </c>
      <c r="B64" s="63" t="s">
        <v>122</v>
      </c>
      <c r="C64" s="57">
        <v>1.78</v>
      </c>
      <c r="D64" s="28">
        <v>1.73</v>
      </c>
      <c r="E64" s="28">
        <v>0.24</v>
      </c>
      <c r="F64" s="28">
        <v>0.05</v>
      </c>
      <c r="G64" s="28">
        <v>1.72</v>
      </c>
      <c r="H64" s="58">
        <v>4.7</v>
      </c>
      <c r="I64" s="28">
        <v>0.25</v>
      </c>
      <c r="J64" s="28">
        <v>1.17</v>
      </c>
      <c r="K64" s="28">
        <v>3.7</v>
      </c>
      <c r="L64" s="28">
        <v>0.01</v>
      </c>
      <c r="M64" s="28"/>
      <c r="N64" s="1">
        <f t="shared" si="2"/>
        <v>15.35</v>
      </c>
      <c r="O64" s="51">
        <f t="shared" si="3"/>
        <v>4.67</v>
      </c>
      <c r="P64" s="52">
        <v>20.02</v>
      </c>
    </row>
    <row r="65" spans="1:16" ht="12.75">
      <c r="A65" s="1">
        <v>53</v>
      </c>
      <c r="B65" s="56" t="s">
        <v>123</v>
      </c>
      <c r="C65" s="57">
        <v>1.78</v>
      </c>
      <c r="D65" s="28">
        <v>1.73</v>
      </c>
      <c r="E65" s="28">
        <v>0.24</v>
      </c>
      <c r="F65" s="28"/>
      <c r="G65" s="28">
        <v>1.72</v>
      </c>
      <c r="H65" s="58">
        <v>4.7</v>
      </c>
      <c r="I65" s="28">
        <v>0.25</v>
      </c>
      <c r="J65" s="28">
        <v>1.17</v>
      </c>
      <c r="K65" s="28">
        <v>3.7</v>
      </c>
      <c r="L65" s="28">
        <v>0.01</v>
      </c>
      <c r="M65" s="28"/>
      <c r="N65" s="1">
        <f t="shared" si="2"/>
        <v>15.299999999999999</v>
      </c>
      <c r="O65" s="51">
        <f t="shared" si="3"/>
        <v>4.790000000000001</v>
      </c>
      <c r="P65" s="52">
        <v>20.09</v>
      </c>
    </row>
    <row r="66" spans="1:16" ht="12.75">
      <c r="A66" s="1">
        <v>54</v>
      </c>
      <c r="B66" s="56" t="s">
        <v>124</v>
      </c>
      <c r="C66" s="57">
        <v>1.78</v>
      </c>
      <c r="D66" s="28">
        <v>1.73</v>
      </c>
      <c r="E66" s="28">
        <v>0.24</v>
      </c>
      <c r="F66" s="28"/>
      <c r="G66" s="28">
        <v>1.72</v>
      </c>
      <c r="H66" s="58">
        <v>4.7</v>
      </c>
      <c r="I66" s="28">
        <v>0.25</v>
      </c>
      <c r="J66" s="28">
        <v>1.17</v>
      </c>
      <c r="K66" s="28">
        <v>3.7</v>
      </c>
      <c r="L66" s="28">
        <v>0.01</v>
      </c>
      <c r="M66" s="28"/>
      <c r="N66" s="1">
        <f t="shared" si="2"/>
        <v>15.299999999999999</v>
      </c>
      <c r="O66" s="51">
        <f t="shared" si="3"/>
        <v>4.790000000000001</v>
      </c>
      <c r="P66" s="52">
        <v>20.09</v>
      </c>
    </row>
    <row r="67" spans="1:16" ht="12.75">
      <c r="A67" s="1">
        <v>55</v>
      </c>
      <c r="B67" s="56" t="s">
        <v>125</v>
      </c>
      <c r="C67" s="57">
        <v>1.78</v>
      </c>
      <c r="D67" s="28">
        <v>1.73</v>
      </c>
      <c r="E67" s="28">
        <v>0.24</v>
      </c>
      <c r="F67" s="28"/>
      <c r="G67" s="28">
        <v>1.72</v>
      </c>
      <c r="H67" s="58">
        <v>4.7</v>
      </c>
      <c r="I67" s="28">
        <v>0.25</v>
      </c>
      <c r="J67" s="28">
        <v>1.17</v>
      </c>
      <c r="K67" s="28">
        <v>3.7</v>
      </c>
      <c r="L67" s="28">
        <v>0.01</v>
      </c>
      <c r="M67" s="28"/>
      <c r="N67" s="1">
        <f t="shared" si="2"/>
        <v>15.299999999999999</v>
      </c>
      <c r="O67" s="51">
        <f t="shared" si="3"/>
        <v>4.790000000000001</v>
      </c>
      <c r="P67" s="52">
        <v>20.09</v>
      </c>
    </row>
    <row r="68" spans="1:16" ht="12.75">
      <c r="A68" s="1">
        <v>56</v>
      </c>
      <c r="B68" s="63" t="s">
        <v>126</v>
      </c>
      <c r="C68" s="57">
        <v>1.78</v>
      </c>
      <c r="D68" s="28">
        <v>1.73</v>
      </c>
      <c r="E68" s="28">
        <v>0.24</v>
      </c>
      <c r="F68" s="28">
        <v>0.05</v>
      </c>
      <c r="G68" s="28">
        <v>1.72</v>
      </c>
      <c r="H68" s="58">
        <v>4.7</v>
      </c>
      <c r="I68" s="28">
        <v>0.25</v>
      </c>
      <c r="J68" s="28">
        <v>1.17</v>
      </c>
      <c r="K68" s="28">
        <v>3.7</v>
      </c>
      <c r="L68" s="28">
        <v>0.01</v>
      </c>
      <c r="M68" s="28"/>
      <c r="N68" s="1">
        <f t="shared" si="2"/>
        <v>15.35</v>
      </c>
      <c r="O68" s="51">
        <f t="shared" si="3"/>
        <v>4.67</v>
      </c>
      <c r="P68" s="52">
        <v>20.02</v>
      </c>
    </row>
    <row r="69" spans="1:16" ht="12.75">
      <c r="A69" s="1">
        <v>57</v>
      </c>
      <c r="B69" s="63" t="s">
        <v>127</v>
      </c>
      <c r="C69" s="57">
        <v>1.78</v>
      </c>
      <c r="D69" s="28">
        <v>1.73</v>
      </c>
      <c r="E69" s="28">
        <v>0.24</v>
      </c>
      <c r="F69" s="28">
        <v>0.05</v>
      </c>
      <c r="G69" s="28">
        <v>1.72</v>
      </c>
      <c r="H69" s="58">
        <v>4.7</v>
      </c>
      <c r="I69" s="28">
        <v>0.25</v>
      </c>
      <c r="J69" s="28">
        <v>1.17</v>
      </c>
      <c r="K69" s="28">
        <v>3.7</v>
      </c>
      <c r="L69" s="28">
        <v>0.01</v>
      </c>
      <c r="M69" s="28"/>
      <c r="N69" s="1">
        <f t="shared" si="2"/>
        <v>15.35</v>
      </c>
      <c r="O69" s="51">
        <f t="shared" si="3"/>
        <v>4.67</v>
      </c>
      <c r="P69" s="52">
        <v>20.02</v>
      </c>
    </row>
    <row r="70" spans="1:16" ht="12.75">
      <c r="A70" s="1">
        <v>58</v>
      </c>
      <c r="B70" s="63" t="s">
        <v>128</v>
      </c>
      <c r="C70" s="57">
        <v>1.78</v>
      </c>
      <c r="D70" s="28">
        <v>1.73</v>
      </c>
      <c r="E70" s="28">
        <v>0.24</v>
      </c>
      <c r="F70" s="28">
        <v>0.05</v>
      </c>
      <c r="G70" s="28">
        <v>1.72</v>
      </c>
      <c r="H70" s="58">
        <v>4.7</v>
      </c>
      <c r="I70" s="28">
        <v>0.25</v>
      </c>
      <c r="J70" s="28">
        <v>1.17</v>
      </c>
      <c r="K70" s="28">
        <v>3.7</v>
      </c>
      <c r="L70" s="28">
        <v>0.01</v>
      </c>
      <c r="M70" s="28"/>
      <c r="N70" s="1">
        <f t="shared" si="2"/>
        <v>15.35</v>
      </c>
      <c r="O70" s="51">
        <f t="shared" si="3"/>
        <v>4.67</v>
      </c>
      <c r="P70" s="52">
        <v>20.02</v>
      </c>
    </row>
    <row r="71" spans="1:16" ht="12.75">
      <c r="A71" s="1">
        <v>59</v>
      </c>
      <c r="B71" s="63" t="s">
        <v>129</v>
      </c>
      <c r="C71" s="57">
        <v>1.78</v>
      </c>
      <c r="D71" s="28">
        <v>1.73</v>
      </c>
      <c r="E71" s="28">
        <v>0.01</v>
      </c>
      <c r="F71" s="28">
        <v>0.05</v>
      </c>
      <c r="G71" s="28">
        <v>1.72</v>
      </c>
      <c r="H71" s="58">
        <v>4.7</v>
      </c>
      <c r="I71" s="28">
        <v>0.25</v>
      </c>
      <c r="J71" s="28">
        <v>1.17</v>
      </c>
      <c r="K71" s="28">
        <v>3.7</v>
      </c>
      <c r="L71" s="28">
        <v>0.01</v>
      </c>
      <c r="M71" s="28"/>
      <c r="N71" s="1">
        <f t="shared" si="2"/>
        <v>15.12</v>
      </c>
      <c r="O71" s="51">
        <f t="shared" si="3"/>
        <v>4.76</v>
      </c>
      <c r="P71" s="52">
        <v>19.88</v>
      </c>
    </row>
    <row r="72" spans="1:16" ht="12.75">
      <c r="A72" s="1">
        <v>60</v>
      </c>
      <c r="B72" s="63" t="s">
        <v>130</v>
      </c>
      <c r="C72" s="57">
        <v>1.78</v>
      </c>
      <c r="D72" s="28">
        <v>1.73</v>
      </c>
      <c r="E72" s="28">
        <v>0.01</v>
      </c>
      <c r="F72" s="28">
        <v>0.05</v>
      </c>
      <c r="G72" s="28">
        <v>1.72</v>
      </c>
      <c r="H72" s="58">
        <v>4.7</v>
      </c>
      <c r="I72" s="28">
        <v>0.25</v>
      </c>
      <c r="J72" s="28">
        <v>1.17</v>
      </c>
      <c r="K72" s="28">
        <v>3.7</v>
      </c>
      <c r="L72" s="28">
        <v>0.01</v>
      </c>
      <c r="M72" s="28"/>
      <c r="N72" s="1">
        <f t="shared" si="2"/>
        <v>15.12</v>
      </c>
      <c r="O72" s="51">
        <f t="shared" si="3"/>
        <v>4.76</v>
      </c>
      <c r="P72" s="52">
        <v>19.88</v>
      </c>
    </row>
    <row r="73" spans="1:16" ht="12.75">
      <c r="A73" s="1">
        <v>61</v>
      </c>
      <c r="B73" s="56" t="s">
        <v>131</v>
      </c>
      <c r="C73" s="57">
        <v>1.78</v>
      </c>
      <c r="D73" s="28">
        <v>1.73</v>
      </c>
      <c r="E73" s="28">
        <v>0.24</v>
      </c>
      <c r="F73" s="28"/>
      <c r="G73" s="28">
        <v>1.72</v>
      </c>
      <c r="H73" s="58">
        <v>4.7</v>
      </c>
      <c r="I73" s="28">
        <v>0.25</v>
      </c>
      <c r="J73" s="28">
        <v>1.17</v>
      </c>
      <c r="K73" s="28">
        <v>3.7</v>
      </c>
      <c r="L73" s="28">
        <v>0.01</v>
      </c>
      <c r="M73" s="28"/>
      <c r="N73" s="1">
        <f t="shared" si="2"/>
        <v>15.299999999999999</v>
      </c>
      <c r="O73" s="51">
        <f t="shared" si="3"/>
        <v>4.790000000000001</v>
      </c>
      <c r="P73" s="52">
        <v>20.09</v>
      </c>
    </row>
    <row r="74" spans="1:16" ht="12.75">
      <c r="A74" s="1">
        <v>62</v>
      </c>
      <c r="B74" s="56" t="s">
        <v>133</v>
      </c>
      <c r="C74" s="57">
        <v>1.78</v>
      </c>
      <c r="D74" s="28">
        <v>1.73</v>
      </c>
      <c r="E74" s="28">
        <v>0.24</v>
      </c>
      <c r="F74" s="28"/>
      <c r="G74" s="28">
        <v>1.72</v>
      </c>
      <c r="H74" s="58">
        <v>4.7</v>
      </c>
      <c r="I74" s="28">
        <v>0.25</v>
      </c>
      <c r="J74" s="28">
        <v>1.17</v>
      </c>
      <c r="K74" s="28">
        <v>3.7</v>
      </c>
      <c r="L74" s="28">
        <v>0.01</v>
      </c>
      <c r="M74" s="28"/>
      <c r="N74" s="1">
        <f t="shared" si="2"/>
        <v>15.299999999999999</v>
      </c>
      <c r="O74" s="51">
        <f t="shared" si="3"/>
        <v>4.790000000000001</v>
      </c>
      <c r="P74" s="52">
        <v>20.09</v>
      </c>
    </row>
    <row r="75" spans="1:16" ht="12.75">
      <c r="A75" s="1">
        <v>63</v>
      </c>
      <c r="B75" s="63" t="s">
        <v>134</v>
      </c>
      <c r="C75" s="57">
        <v>1.78</v>
      </c>
      <c r="D75" s="28">
        <v>1.73</v>
      </c>
      <c r="E75" s="28">
        <v>0.24</v>
      </c>
      <c r="F75" s="28">
        <v>0.05</v>
      </c>
      <c r="G75" s="28">
        <v>1.72</v>
      </c>
      <c r="H75" s="58">
        <v>4.7</v>
      </c>
      <c r="I75" s="28">
        <v>0.25</v>
      </c>
      <c r="J75" s="28">
        <v>1.17</v>
      </c>
      <c r="K75" s="28">
        <v>3.7</v>
      </c>
      <c r="L75" s="28">
        <v>0.01</v>
      </c>
      <c r="M75" s="28"/>
      <c r="N75" s="1">
        <f t="shared" si="2"/>
        <v>15.35</v>
      </c>
      <c r="O75" s="51">
        <f t="shared" si="3"/>
        <v>4.67</v>
      </c>
      <c r="P75" s="52">
        <v>20.02</v>
      </c>
    </row>
    <row r="76" spans="1:16" ht="12.75">
      <c r="A76" s="1">
        <v>64</v>
      </c>
      <c r="B76" s="63" t="s">
        <v>135</v>
      </c>
      <c r="C76" s="57">
        <v>1.78</v>
      </c>
      <c r="D76" s="28">
        <v>1.73</v>
      </c>
      <c r="E76" s="28">
        <v>0.24</v>
      </c>
      <c r="F76" s="28">
        <v>0.05</v>
      </c>
      <c r="G76" s="28">
        <v>1.72</v>
      </c>
      <c r="H76" s="58">
        <v>4.7</v>
      </c>
      <c r="I76" s="28">
        <v>0.25</v>
      </c>
      <c r="J76" s="28">
        <v>1.17</v>
      </c>
      <c r="K76" s="28">
        <v>3.7</v>
      </c>
      <c r="L76" s="28">
        <v>0.01</v>
      </c>
      <c r="M76" s="28"/>
      <c r="N76" s="1">
        <f t="shared" si="2"/>
        <v>15.35</v>
      </c>
      <c r="O76" s="51">
        <f t="shared" si="3"/>
        <v>4.67</v>
      </c>
      <c r="P76" s="52">
        <v>20.02</v>
      </c>
    </row>
    <row r="77" spans="1:16" ht="12.75">
      <c r="A77" s="1">
        <v>65</v>
      </c>
      <c r="B77" s="63" t="s">
        <v>136</v>
      </c>
      <c r="C77" s="57">
        <v>1.78</v>
      </c>
      <c r="D77" s="28">
        <v>1.73</v>
      </c>
      <c r="E77" s="28">
        <v>0.01</v>
      </c>
      <c r="F77" s="28">
        <v>0.05</v>
      </c>
      <c r="G77" s="28">
        <v>1.72</v>
      </c>
      <c r="H77" s="58">
        <v>4.7</v>
      </c>
      <c r="I77" s="28">
        <v>0.25</v>
      </c>
      <c r="J77" s="28">
        <v>1.17</v>
      </c>
      <c r="K77" s="28">
        <v>3.7</v>
      </c>
      <c r="L77" s="28">
        <v>0.01</v>
      </c>
      <c r="M77" s="28"/>
      <c r="N77" s="1">
        <f aca="true" t="shared" si="4" ref="N77:N105">SUM(C77:M77)</f>
        <v>15.12</v>
      </c>
      <c r="O77" s="51">
        <f aca="true" t="shared" si="5" ref="O77:O105">P77-N77</f>
        <v>4.76</v>
      </c>
      <c r="P77" s="52">
        <v>19.88</v>
      </c>
    </row>
    <row r="78" spans="1:16" ht="12.75">
      <c r="A78" s="1">
        <v>66</v>
      </c>
      <c r="B78" s="63" t="s">
        <v>137</v>
      </c>
      <c r="C78" s="57">
        <v>1.78</v>
      </c>
      <c r="D78" s="28">
        <v>1.73</v>
      </c>
      <c r="E78" s="28">
        <v>0.01</v>
      </c>
      <c r="F78" s="28">
        <v>0.05</v>
      </c>
      <c r="G78" s="28">
        <v>1.72</v>
      </c>
      <c r="H78" s="58">
        <v>4.7</v>
      </c>
      <c r="I78" s="28">
        <v>0.25</v>
      </c>
      <c r="J78" s="28">
        <v>1.17</v>
      </c>
      <c r="K78" s="28">
        <v>3.7</v>
      </c>
      <c r="L78" s="28">
        <v>0.01</v>
      </c>
      <c r="M78" s="28"/>
      <c r="N78" s="1">
        <f t="shared" si="4"/>
        <v>15.12</v>
      </c>
      <c r="O78" s="51">
        <f t="shared" si="5"/>
        <v>4.76</v>
      </c>
      <c r="P78" s="52">
        <v>19.88</v>
      </c>
    </row>
    <row r="79" spans="1:16" ht="12.75">
      <c r="A79" s="1">
        <v>67</v>
      </c>
      <c r="B79" s="56" t="s">
        <v>138</v>
      </c>
      <c r="C79" s="57">
        <v>1.78</v>
      </c>
      <c r="D79" s="28">
        <v>1.73</v>
      </c>
      <c r="E79" s="28">
        <v>0.24</v>
      </c>
      <c r="F79" s="28"/>
      <c r="G79" s="28">
        <v>1.72</v>
      </c>
      <c r="H79" s="58">
        <v>4.7</v>
      </c>
      <c r="I79" s="28">
        <v>0.25</v>
      </c>
      <c r="J79" s="28"/>
      <c r="K79" s="28">
        <v>3.7</v>
      </c>
      <c r="L79" s="28">
        <v>0.01</v>
      </c>
      <c r="M79" s="28"/>
      <c r="N79" s="1">
        <f t="shared" si="4"/>
        <v>14.13</v>
      </c>
      <c r="O79" s="51">
        <f t="shared" si="5"/>
        <v>1.2399999999999984</v>
      </c>
      <c r="P79" s="52">
        <v>15.37</v>
      </c>
    </row>
    <row r="80" spans="1:16" ht="12.75">
      <c r="A80" s="1">
        <v>68</v>
      </c>
      <c r="B80" s="56" t="s">
        <v>140</v>
      </c>
      <c r="C80" s="57">
        <v>1.78</v>
      </c>
      <c r="D80" s="28"/>
      <c r="E80" s="28">
        <v>0.24</v>
      </c>
      <c r="F80" s="28"/>
      <c r="G80" s="28">
        <v>1.72</v>
      </c>
      <c r="H80" s="58">
        <v>4.7</v>
      </c>
      <c r="I80" s="28">
        <v>0.25</v>
      </c>
      <c r="J80" s="28"/>
      <c r="K80" s="28">
        <v>3.7</v>
      </c>
      <c r="L80" s="28">
        <v>0.01</v>
      </c>
      <c r="M80" s="28"/>
      <c r="N80" s="1">
        <f t="shared" si="4"/>
        <v>12.4</v>
      </c>
      <c r="O80" s="51">
        <f t="shared" si="5"/>
        <v>2.969999999999999</v>
      </c>
      <c r="P80" s="52">
        <v>15.37</v>
      </c>
    </row>
    <row r="81" spans="1:16" ht="12.75">
      <c r="A81" s="1">
        <v>69</v>
      </c>
      <c r="B81" s="56" t="s">
        <v>141</v>
      </c>
      <c r="C81" s="57">
        <v>1.78</v>
      </c>
      <c r="D81" s="28"/>
      <c r="E81" s="28">
        <v>0.24</v>
      </c>
      <c r="F81" s="28"/>
      <c r="G81" s="28">
        <v>1.72</v>
      </c>
      <c r="H81" s="58">
        <v>4.7</v>
      </c>
      <c r="I81" s="28">
        <v>0.25</v>
      </c>
      <c r="J81" s="28"/>
      <c r="K81" s="28">
        <v>3.7</v>
      </c>
      <c r="L81" s="28">
        <v>0.01</v>
      </c>
      <c r="M81" s="28"/>
      <c r="N81" s="1">
        <f t="shared" si="4"/>
        <v>12.4</v>
      </c>
      <c r="O81" s="51">
        <f t="shared" si="5"/>
        <v>2.969999999999999</v>
      </c>
      <c r="P81" s="52">
        <v>15.37</v>
      </c>
    </row>
    <row r="82" spans="1:16" ht="12.75">
      <c r="A82" s="1">
        <v>70</v>
      </c>
      <c r="B82" s="56" t="s">
        <v>142</v>
      </c>
      <c r="C82" s="57">
        <v>1.78</v>
      </c>
      <c r="D82" s="28"/>
      <c r="E82" s="28">
        <v>0.24</v>
      </c>
      <c r="F82" s="28"/>
      <c r="G82" s="28">
        <v>1.72</v>
      </c>
      <c r="H82" s="58">
        <v>4.7</v>
      </c>
      <c r="I82" s="28">
        <v>0.25</v>
      </c>
      <c r="J82" s="28"/>
      <c r="K82" s="28">
        <v>3.7</v>
      </c>
      <c r="L82" s="28">
        <v>0.01</v>
      </c>
      <c r="M82" s="28"/>
      <c r="N82" s="1">
        <f t="shared" si="4"/>
        <v>12.4</v>
      </c>
      <c r="O82" s="51">
        <f t="shared" si="5"/>
        <v>2.969999999999999</v>
      </c>
      <c r="P82" s="52">
        <v>15.37</v>
      </c>
    </row>
    <row r="83" spans="1:16" ht="12.75">
      <c r="A83" s="1">
        <v>71</v>
      </c>
      <c r="B83" s="56" t="s">
        <v>143</v>
      </c>
      <c r="C83" s="57">
        <v>1.78</v>
      </c>
      <c r="D83" s="28"/>
      <c r="E83" s="28">
        <v>0.24</v>
      </c>
      <c r="F83" s="28"/>
      <c r="G83" s="28">
        <v>1.72</v>
      </c>
      <c r="H83" s="58">
        <v>4.7</v>
      </c>
      <c r="I83" s="28">
        <v>0.25</v>
      </c>
      <c r="J83" s="28"/>
      <c r="K83" s="28">
        <v>3.7</v>
      </c>
      <c r="L83" s="28">
        <v>0.01</v>
      </c>
      <c r="M83" s="28"/>
      <c r="N83" s="1">
        <f t="shared" si="4"/>
        <v>12.4</v>
      </c>
      <c r="O83" s="51">
        <f t="shared" si="5"/>
        <v>2.969999999999999</v>
      </c>
      <c r="P83" s="52">
        <v>15.37</v>
      </c>
    </row>
    <row r="84" spans="1:16" ht="12.75">
      <c r="A84" s="1">
        <v>72</v>
      </c>
      <c r="B84" s="56" t="s">
        <v>144</v>
      </c>
      <c r="C84" s="57">
        <v>1.78</v>
      </c>
      <c r="D84" s="28"/>
      <c r="E84" s="28">
        <v>0.24</v>
      </c>
      <c r="F84" s="28"/>
      <c r="G84" s="28">
        <v>1.72</v>
      </c>
      <c r="H84" s="58">
        <v>4.7</v>
      </c>
      <c r="I84" s="28">
        <v>0.25</v>
      </c>
      <c r="J84" s="28"/>
      <c r="K84" s="28">
        <v>3.7</v>
      </c>
      <c r="L84" s="28">
        <v>0.01</v>
      </c>
      <c r="M84" s="28"/>
      <c r="N84" s="1">
        <f t="shared" si="4"/>
        <v>12.4</v>
      </c>
      <c r="O84" s="51">
        <f t="shared" si="5"/>
        <v>2.969999999999999</v>
      </c>
      <c r="P84" s="52">
        <v>15.37</v>
      </c>
    </row>
    <row r="85" spans="1:16" ht="12.75">
      <c r="A85" s="1">
        <v>73</v>
      </c>
      <c r="B85" s="56" t="s">
        <v>145</v>
      </c>
      <c r="C85" s="57">
        <v>1.78</v>
      </c>
      <c r="D85" s="28"/>
      <c r="E85" s="28">
        <v>0.24</v>
      </c>
      <c r="F85" s="28"/>
      <c r="G85" s="28">
        <v>1.72</v>
      </c>
      <c r="H85" s="58">
        <v>4.7</v>
      </c>
      <c r="I85" s="28">
        <v>0.25</v>
      </c>
      <c r="J85" s="28"/>
      <c r="K85" s="28">
        <v>3.7</v>
      </c>
      <c r="L85" s="28">
        <v>0.01</v>
      </c>
      <c r="M85" s="28"/>
      <c r="N85" s="1">
        <f t="shared" si="4"/>
        <v>12.4</v>
      </c>
      <c r="O85" s="51">
        <f t="shared" si="5"/>
        <v>2.969999999999999</v>
      </c>
      <c r="P85" s="52">
        <v>15.37</v>
      </c>
    </row>
    <row r="86" spans="1:16" ht="12.75">
      <c r="A86" s="1">
        <v>74</v>
      </c>
      <c r="B86" s="56" t="s">
        <v>146</v>
      </c>
      <c r="C86" s="57">
        <v>1.78</v>
      </c>
      <c r="D86" s="28"/>
      <c r="E86" s="28">
        <v>0.24</v>
      </c>
      <c r="F86" s="28"/>
      <c r="G86" s="28">
        <v>1.72</v>
      </c>
      <c r="H86" s="58">
        <v>4.7</v>
      </c>
      <c r="I86" s="28">
        <v>0.25</v>
      </c>
      <c r="J86" s="28"/>
      <c r="K86" s="28">
        <v>3.7</v>
      </c>
      <c r="L86" s="28">
        <v>0.01</v>
      </c>
      <c r="M86" s="28"/>
      <c r="N86" s="1">
        <f t="shared" si="4"/>
        <v>12.4</v>
      </c>
      <c r="O86" s="51">
        <f t="shared" si="5"/>
        <v>2.969999999999999</v>
      </c>
      <c r="P86" s="52">
        <v>15.37</v>
      </c>
    </row>
    <row r="87" spans="1:16" ht="12.75">
      <c r="A87" s="1">
        <v>75</v>
      </c>
      <c r="B87" s="63" t="s">
        <v>147</v>
      </c>
      <c r="C87" s="57">
        <v>1.78</v>
      </c>
      <c r="D87" s="28">
        <v>1.73</v>
      </c>
      <c r="E87" s="28">
        <v>0.24</v>
      </c>
      <c r="F87" s="28"/>
      <c r="G87" s="28">
        <v>1.72</v>
      </c>
      <c r="H87" s="58">
        <v>4.7</v>
      </c>
      <c r="I87" s="28">
        <v>0.25</v>
      </c>
      <c r="J87" s="28"/>
      <c r="K87" s="28">
        <v>3.7</v>
      </c>
      <c r="L87" s="28">
        <v>0.01</v>
      </c>
      <c r="M87" s="57"/>
      <c r="N87" s="1">
        <f t="shared" si="4"/>
        <v>14.13</v>
      </c>
      <c r="O87" s="51">
        <f t="shared" si="5"/>
        <v>4.479999999999999</v>
      </c>
      <c r="P87" s="52">
        <v>18.61</v>
      </c>
    </row>
    <row r="88" spans="1:16" ht="12.75">
      <c r="A88" s="1">
        <v>76</v>
      </c>
      <c r="B88" s="63" t="s">
        <v>148</v>
      </c>
      <c r="C88" s="57">
        <v>1.78</v>
      </c>
      <c r="D88" s="28">
        <v>1.73</v>
      </c>
      <c r="E88" s="28">
        <v>0.24</v>
      </c>
      <c r="F88" s="28"/>
      <c r="G88" s="28">
        <v>1.72</v>
      </c>
      <c r="H88" s="58">
        <v>4.7</v>
      </c>
      <c r="I88" s="28">
        <v>0.25</v>
      </c>
      <c r="J88" s="28"/>
      <c r="K88" s="28">
        <v>3.7</v>
      </c>
      <c r="L88" s="28">
        <v>0.01</v>
      </c>
      <c r="M88" s="57"/>
      <c r="N88" s="1">
        <f t="shared" si="4"/>
        <v>14.13</v>
      </c>
      <c r="O88" s="51">
        <f t="shared" si="5"/>
        <v>4.479999999999999</v>
      </c>
      <c r="P88" s="52">
        <v>18.61</v>
      </c>
    </row>
    <row r="89" spans="1:16" ht="12.75">
      <c r="A89" s="1">
        <v>77</v>
      </c>
      <c r="B89" s="63" t="s">
        <v>149</v>
      </c>
      <c r="C89" s="57">
        <v>1.78</v>
      </c>
      <c r="D89" s="28">
        <v>1.73</v>
      </c>
      <c r="E89" s="28">
        <v>0.24</v>
      </c>
      <c r="F89" s="28"/>
      <c r="G89" s="28">
        <v>1.72</v>
      </c>
      <c r="H89" s="58">
        <v>4.7</v>
      </c>
      <c r="I89" s="28">
        <v>0.25</v>
      </c>
      <c r="J89" s="28"/>
      <c r="K89" s="28">
        <v>3.7</v>
      </c>
      <c r="L89" s="28">
        <v>0.01</v>
      </c>
      <c r="M89" s="57"/>
      <c r="N89" s="1">
        <f t="shared" si="4"/>
        <v>14.13</v>
      </c>
      <c r="O89" s="51">
        <f t="shared" si="5"/>
        <v>4.479999999999999</v>
      </c>
      <c r="P89" s="52">
        <v>18.61</v>
      </c>
    </row>
    <row r="90" spans="1:16" ht="12.75">
      <c r="A90" s="1">
        <v>78</v>
      </c>
      <c r="B90" s="63" t="s">
        <v>150</v>
      </c>
      <c r="C90" s="57">
        <v>1.78</v>
      </c>
      <c r="D90" s="28">
        <v>1.73</v>
      </c>
      <c r="E90" s="28">
        <v>0.24</v>
      </c>
      <c r="F90" s="28"/>
      <c r="G90" s="28">
        <v>1.72</v>
      </c>
      <c r="H90" s="58">
        <v>4.7</v>
      </c>
      <c r="I90" s="28">
        <v>0.25</v>
      </c>
      <c r="J90" s="28"/>
      <c r="K90" s="28">
        <v>3.7</v>
      </c>
      <c r="L90" s="28">
        <v>0.01</v>
      </c>
      <c r="M90" s="57"/>
      <c r="N90" s="1">
        <f t="shared" si="4"/>
        <v>14.13</v>
      </c>
      <c r="O90" s="51">
        <f t="shared" si="5"/>
        <v>4.479999999999999</v>
      </c>
      <c r="P90" s="52">
        <v>18.61</v>
      </c>
    </row>
    <row r="91" spans="1:16" ht="12.75">
      <c r="A91" s="1">
        <v>79</v>
      </c>
      <c r="B91" s="63" t="s">
        <v>151</v>
      </c>
      <c r="C91" s="57">
        <v>1.78</v>
      </c>
      <c r="D91" s="28">
        <v>1.73</v>
      </c>
      <c r="E91" s="28">
        <v>0.24</v>
      </c>
      <c r="F91" s="28"/>
      <c r="G91" s="28">
        <v>1.72</v>
      </c>
      <c r="H91" s="58">
        <v>4.7</v>
      </c>
      <c r="I91" s="28">
        <v>0.25</v>
      </c>
      <c r="J91" s="28"/>
      <c r="K91" s="28">
        <v>3.7</v>
      </c>
      <c r="L91" s="28">
        <v>0.01</v>
      </c>
      <c r="M91" s="57"/>
      <c r="N91" s="1">
        <f t="shared" si="4"/>
        <v>14.13</v>
      </c>
      <c r="O91" s="51">
        <f t="shared" si="5"/>
        <v>4.479999999999999</v>
      </c>
      <c r="P91" s="52">
        <v>18.61</v>
      </c>
    </row>
    <row r="92" spans="1:16" ht="12.75">
      <c r="A92" s="1">
        <v>80</v>
      </c>
      <c r="B92" s="63" t="s">
        <v>152</v>
      </c>
      <c r="C92" s="57">
        <v>1.78</v>
      </c>
      <c r="D92" s="28">
        <v>1.73</v>
      </c>
      <c r="E92" s="28">
        <v>0.24</v>
      </c>
      <c r="F92" s="28"/>
      <c r="G92" s="28">
        <v>1.72</v>
      </c>
      <c r="H92" s="58">
        <v>4.7</v>
      </c>
      <c r="I92" s="28">
        <v>0.25</v>
      </c>
      <c r="J92" s="28"/>
      <c r="K92" s="28">
        <v>3.7</v>
      </c>
      <c r="L92" s="28">
        <v>0.01</v>
      </c>
      <c r="M92" s="57"/>
      <c r="N92" s="1">
        <f t="shared" si="4"/>
        <v>14.13</v>
      </c>
      <c r="O92" s="51">
        <f t="shared" si="5"/>
        <v>4.479999999999999</v>
      </c>
      <c r="P92" s="52">
        <v>18.61</v>
      </c>
    </row>
    <row r="93" spans="1:16" ht="12.75">
      <c r="A93" s="1">
        <v>81</v>
      </c>
      <c r="B93" s="63" t="s">
        <v>153</v>
      </c>
      <c r="C93" s="57">
        <v>1.78</v>
      </c>
      <c r="D93" s="28">
        <v>1.73</v>
      </c>
      <c r="E93" s="28">
        <v>0.24</v>
      </c>
      <c r="F93" s="28"/>
      <c r="G93" s="28">
        <v>1.72</v>
      </c>
      <c r="H93" s="58">
        <v>4.7</v>
      </c>
      <c r="I93" s="28">
        <v>0.25</v>
      </c>
      <c r="J93" s="28"/>
      <c r="K93" s="28">
        <v>3.7</v>
      </c>
      <c r="L93" s="28">
        <v>0.01</v>
      </c>
      <c r="M93" s="57"/>
      <c r="N93" s="1">
        <f t="shared" si="4"/>
        <v>14.13</v>
      </c>
      <c r="O93" s="51">
        <f t="shared" si="5"/>
        <v>4.479999999999999</v>
      </c>
      <c r="P93" s="52">
        <v>18.61</v>
      </c>
    </row>
    <row r="94" spans="1:16" ht="12.75">
      <c r="A94" s="1">
        <v>82</v>
      </c>
      <c r="B94" s="63" t="s">
        <v>154</v>
      </c>
      <c r="C94" s="57">
        <v>1.78</v>
      </c>
      <c r="D94" s="28">
        <v>1.73</v>
      </c>
      <c r="E94" s="28">
        <v>0.24</v>
      </c>
      <c r="F94" s="28"/>
      <c r="G94" s="28">
        <v>1.72</v>
      </c>
      <c r="H94" s="58">
        <v>4.7</v>
      </c>
      <c r="I94" s="28">
        <v>0.25</v>
      </c>
      <c r="J94" s="28"/>
      <c r="K94" s="28">
        <v>3.7</v>
      </c>
      <c r="L94" s="28">
        <v>0.01</v>
      </c>
      <c r="M94" s="57"/>
      <c r="N94" s="1">
        <f t="shared" si="4"/>
        <v>14.13</v>
      </c>
      <c r="O94" s="51">
        <f t="shared" si="5"/>
        <v>4.479999999999999</v>
      </c>
      <c r="P94" s="52">
        <v>18.61</v>
      </c>
    </row>
    <row r="95" spans="1:16" ht="12.75">
      <c r="A95" s="1">
        <v>83</v>
      </c>
      <c r="B95" s="63" t="s">
        <v>155</v>
      </c>
      <c r="C95" s="57">
        <v>1.78</v>
      </c>
      <c r="D95" s="28">
        <v>1.73</v>
      </c>
      <c r="E95" s="28">
        <v>0.24</v>
      </c>
      <c r="F95" s="28"/>
      <c r="G95" s="28">
        <v>1.72</v>
      </c>
      <c r="H95" s="58">
        <v>4.7</v>
      </c>
      <c r="I95" s="28">
        <v>0.25</v>
      </c>
      <c r="J95" s="28"/>
      <c r="K95" s="28">
        <v>3.7</v>
      </c>
      <c r="L95" s="28">
        <v>0.01</v>
      </c>
      <c r="M95" s="57"/>
      <c r="N95" s="1">
        <f t="shared" si="4"/>
        <v>14.13</v>
      </c>
      <c r="O95" s="51">
        <f t="shared" si="5"/>
        <v>4.479999999999999</v>
      </c>
      <c r="P95" s="52">
        <v>18.61</v>
      </c>
    </row>
    <row r="96" spans="1:16" ht="12.75">
      <c r="A96" s="1">
        <v>84</v>
      </c>
      <c r="B96" s="63" t="s">
        <v>156</v>
      </c>
      <c r="C96" s="57">
        <v>1.78</v>
      </c>
      <c r="D96" s="28">
        <v>1.73</v>
      </c>
      <c r="E96" s="28">
        <v>0.24</v>
      </c>
      <c r="F96" s="28"/>
      <c r="G96" s="28">
        <v>1.72</v>
      </c>
      <c r="H96" s="58">
        <v>4.7</v>
      </c>
      <c r="I96" s="28">
        <v>0.25</v>
      </c>
      <c r="J96" s="28"/>
      <c r="K96" s="28">
        <v>3.7</v>
      </c>
      <c r="L96" s="28">
        <v>0.01</v>
      </c>
      <c r="M96" s="57"/>
      <c r="N96" s="1">
        <f t="shared" si="4"/>
        <v>14.13</v>
      </c>
      <c r="O96" s="51">
        <f t="shared" si="5"/>
        <v>4.479999999999999</v>
      </c>
      <c r="P96" s="52">
        <v>18.61</v>
      </c>
    </row>
    <row r="97" spans="1:16" ht="12.75">
      <c r="A97" s="1">
        <v>85</v>
      </c>
      <c r="B97" s="63" t="s">
        <v>157</v>
      </c>
      <c r="C97" s="57">
        <v>1.78</v>
      </c>
      <c r="D97" s="28">
        <v>1.73</v>
      </c>
      <c r="E97" s="28">
        <v>0.24</v>
      </c>
      <c r="F97" s="28"/>
      <c r="G97" s="28">
        <v>1.72</v>
      </c>
      <c r="H97" s="58">
        <v>4.7</v>
      </c>
      <c r="I97" s="28">
        <v>0.25</v>
      </c>
      <c r="J97" s="28"/>
      <c r="K97" s="28">
        <v>3.7</v>
      </c>
      <c r="L97" s="28">
        <v>0.01</v>
      </c>
      <c r="M97" s="57"/>
      <c r="N97" s="1">
        <f t="shared" si="4"/>
        <v>14.13</v>
      </c>
      <c r="O97" s="51">
        <f t="shared" si="5"/>
        <v>4.479999999999999</v>
      </c>
      <c r="P97" s="52">
        <v>18.61</v>
      </c>
    </row>
    <row r="98" spans="1:16" ht="12.75">
      <c r="A98" s="1">
        <v>86</v>
      </c>
      <c r="B98" s="63" t="s">
        <v>160</v>
      </c>
      <c r="C98" s="57">
        <v>1.78</v>
      </c>
      <c r="D98" s="28">
        <v>1.73</v>
      </c>
      <c r="E98" s="28">
        <v>0.24</v>
      </c>
      <c r="F98" s="28"/>
      <c r="G98" s="28">
        <v>1.72</v>
      </c>
      <c r="H98" s="58">
        <v>4.7</v>
      </c>
      <c r="I98" s="28">
        <v>0.25</v>
      </c>
      <c r="J98" s="28"/>
      <c r="K98" s="28">
        <v>3.7</v>
      </c>
      <c r="L98" s="28">
        <v>0.01</v>
      </c>
      <c r="M98" s="57"/>
      <c r="N98" s="1">
        <f t="shared" si="4"/>
        <v>14.13</v>
      </c>
      <c r="O98" s="51">
        <f t="shared" si="5"/>
        <v>4.3100000000000005</v>
      </c>
      <c r="P98" s="52">
        <v>18.44</v>
      </c>
    </row>
    <row r="99" spans="1:16" ht="12.75">
      <c r="A99" s="1">
        <v>87</v>
      </c>
      <c r="B99" s="56" t="s">
        <v>161</v>
      </c>
      <c r="C99" s="57">
        <v>1.78</v>
      </c>
      <c r="D99" s="28">
        <v>1.73</v>
      </c>
      <c r="E99" s="28">
        <v>0.24</v>
      </c>
      <c r="F99" s="28"/>
      <c r="G99" s="28">
        <v>1.72</v>
      </c>
      <c r="H99" s="58">
        <v>4.7</v>
      </c>
      <c r="I99" s="28">
        <v>0.25</v>
      </c>
      <c r="J99" s="28"/>
      <c r="K99" s="28">
        <v>3.7</v>
      </c>
      <c r="L99" s="28">
        <v>0.01</v>
      </c>
      <c r="M99" s="28"/>
      <c r="N99" s="1">
        <f t="shared" si="4"/>
        <v>14.13</v>
      </c>
      <c r="O99" s="51">
        <f t="shared" si="5"/>
        <v>1.2399999999999984</v>
      </c>
      <c r="P99" s="52">
        <v>15.37</v>
      </c>
    </row>
    <row r="100" spans="1:16" ht="12.75">
      <c r="A100" s="1">
        <v>88</v>
      </c>
      <c r="B100" s="56" t="s">
        <v>162</v>
      </c>
      <c r="C100" s="57">
        <v>1.78</v>
      </c>
      <c r="D100" s="28">
        <v>1.73</v>
      </c>
      <c r="E100" s="28">
        <v>0.24</v>
      </c>
      <c r="F100" s="28"/>
      <c r="G100" s="28">
        <v>1.72</v>
      </c>
      <c r="H100" s="58">
        <v>4.7</v>
      </c>
      <c r="I100" s="28">
        <v>0.25</v>
      </c>
      <c r="J100" s="28"/>
      <c r="K100" s="28">
        <v>3.7</v>
      </c>
      <c r="L100" s="28">
        <v>0.01</v>
      </c>
      <c r="M100" s="28"/>
      <c r="N100" s="1">
        <f t="shared" si="4"/>
        <v>14.13</v>
      </c>
      <c r="O100" s="51">
        <f t="shared" si="5"/>
        <v>1.2399999999999984</v>
      </c>
      <c r="P100" s="52">
        <v>15.37</v>
      </c>
    </row>
    <row r="101" spans="1:16" ht="12.75">
      <c r="A101" s="1">
        <v>89</v>
      </c>
      <c r="B101" s="56" t="s">
        <v>163</v>
      </c>
      <c r="C101" s="57">
        <v>1.78</v>
      </c>
      <c r="D101" s="28">
        <v>1.73</v>
      </c>
      <c r="E101" s="28">
        <v>0.24</v>
      </c>
      <c r="F101" s="28"/>
      <c r="G101" s="28">
        <v>1.72</v>
      </c>
      <c r="H101" s="58">
        <v>4.7</v>
      </c>
      <c r="I101" s="28">
        <v>0.25</v>
      </c>
      <c r="J101" s="28">
        <v>1.17</v>
      </c>
      <c r="K101" s="28">
        <v>3.7</v>
      </c>
      <c r="L101" s="28">
        <v>0.01</v>
      </c>
      <c r="M101" s="28"/>
      <c r="N101" s="1">
        <f t="shared" si="4"/>
        <v>15.299999999999999</v>
      </c>
      <c r="O101" s="51">
        <f t="shared" si="5"/>
        <v>4.790000000000001</v>
      </c>
      <c r="P101" s="52">
        <v>20.09</v>
      </c>
    </row>
    <row r="102" spans="1:16" ht="12.75">
      <c r="A102" s="1">
        <v>90</v>
      </c>
      <c r="B102" s="63" t="s">
        <v>164</v>
      </c>
      <c r="C102" s="57">
        <v>1.78</v>
      </c>
      <c r="D102" s="28">
        <v>1.73</v>
      </c>
      <c r="E102" s="28">
        <v>0.01</v>
      </c>
      <c r="F102" s="28">
        <v>0.05</v>
      </c>
      <c r="G102" s="28">
        <v>1.72</v>
      </c>
      <c r="H102" s="58">
        <v>4.7</v>
      </c>
      <c r="I102" s="28">
        <v>0.25</v>
      </c>
      <c r="J102" s="28">
        <v>1.17</v>
      </c>
      <c r="K102" s="28">
        <v>3.7</v>
      </c>
      <c r="L102" s="28">
        <v>0.01</v>
      </c>
      <c r="M102" s="28"/>
      <c r="N102" s="1">
        <f t="shared" si="4"/>
        <v>15.12</v>
      </c>
      <c r="O102" s="51">
        <f t="shared" si="5"/>
        <v>4.76</v>
      </c>
      <c r="P102" s="52">
        <v>19.88</v>
      </c>
    </row>
    <row r="103" spans="1:16" ht="12.75">
      <c r="A103" s="1">
        <v>91</v>
      </c>
      <c r="B103" s="63" t="s">
        <v>165</v>
      </c>
      <c r="C103" s="57">
        <v>1.78</v>
      </c>
      <c r="D103" s="28">
        <v>1.73</v>
      </c>
      <c r="E103" s="28">
        <v>0.01</v>
      </c>
      <c r="F103" s="28">
        <v>0.05</v>
      </c>
      <c r="G103" s="28">
        <v>1.72</v>
      </c>
      <c r="H103" s="58">
        <v>4.7</v>
      </c>
      <c r="I103" s="28">
        <v>0.25</v>
      </c>
      <c r="J103" s="28">
        <v>1.17</v>
      </c>
      <c r="K103" s="28">
        <v>3.7</v>
      </c>
      <c r="L103" s="28">
        <v>0.01</v>
      </c>
      <c r="M103" s="28"/>
      <c r="N103" s="1">
        <f t="shared" si="4"/>
        <v>15.12</v>
      </c>
      <c r="O103" s="51">
        <f t="shared" si="5"/>
        <v>4.76</v>
      </c>
      <c r="P103" s="52">
        <v>19.88</v>
      </c>
    </row>
    <row r="104" spans="1:16" ht="12.75">
      <c r="A104" s="1">
        <v>92</v>
      </c>
      <c r="B104" s="63" t="s">
        <v>166</v>
      </c>
      <c r="C104" s="57">
        <v>1.78</v>
      </c>
      <c r="D104" s="28">
        <v>1.73</v>
      </c>
      <c r="E104" s="28">
        <v>0.01</v>
      </c>
      <c r="F104" s="28">
        <v>0.05</v>
      </c>
      <c r="G104" s="28">
        <v>1.72</v>
      </c>
      <c r="H104" s="58">
        <v>4.7</v>
      </c>
      <c r="I104" s="28">
        <v>0.25</v>
      </c>
      <c r="J104" s="28">
        <v>1.17</v>
      </c>
      <c r="K104" s="28">
        <v>3.7</v>
      </c>
      <c r="L104" s="28">
        <v>0.01</v>
      </c>
      <c r="M104" s="28"/>
      <c r="N104" s="1">
        <f t="shared" si="4"/>
        <v>15.12</v>
      </c>
      <c r="O104" s="51">
        <f t="shared" si="5"/>
        <v>4.76</v>
      </c>
      <c r="P104" s="52">
        <v>19.88</v>
      </c>
    </row>
    <row r="105" spans="1:16" ht="12.75">
      <c r="A105" s="1">
        <v>93</v>
      </c>
      <c r="B105" s="63" t="s">
        <v>167</v>
      </c>
      <c r="C105" s="57">
        <v>1.78</v>
      </c>
      <c r="D105" s="28">
        <v>1.73</v>
      </c>
      <c r="E105" s="28">
        <v>0.24</v>
      </c>
      <c r="F105" s="28">
        <v>0.05</v>
      </c>
      <c r="G105" s="28">
        <v>1.72</v>
      </c>
      <c r="H105" s="58">
        <v>4.7</v>
      </c>
      <c r="I105" s="28">
        <v>0.25</v>
      </c>
      <c r="J105" s="28">
        <v>1.17</v>
      </c>
      <c r="K105" s="28">
        <v>3.7</v>
      </c>
      <c r="L105" s="28">
        <v>0.01</v>
      </c>
      <c r="M105" s="28"/>
      <c r="N105" s="1">
        <f t="shared" si="4"/>
        <v>15.35</v>
      </c>
      <c r="O105" s="51">
        <f t="shared" si="5"/>
        <v>4.67</v>
      </c>
      <c r="P105" s="52">
        <v>20.02</v>
      </c>
    </row>
    <row r="106" spans="1:16" ht="12.75">
      <c r="A106" s="1">
        <v>94</v>
      </c>
      <c r="B106" s="63" t="s">
        <v>168</v>
      </c>
      <c r="C106" s="114" t="s">
        <v>169</v>
      </c>
      <c r="D106" s="114"/>
      <c r="E106" s="28"/>
      <c r="F106" s="28"/>
      <c r="G106" s="28"/>
      <c r="H106" s="58">
        <v>4.7</v>
      </c>
      <c r="I106" s="28"/>
      <c r="J106" s="28"/>
      <c r="K106" s="28"/>
      <c r="L106" s="28"/>
      <c r="M106" s="28"/>
      <c r="O106" s="51"/>
      <c r="P106" s="52"/>
    </row>
    <row r="107" spans="1:16" ht="12.75">
      <c r="A107" s="1">
        <v>95</v>
      </c>
      <c r="B107" s="63" t="s">
        <v>170</v>
      </c>
      <c r="C107" s="57">
        <v>1.78</v>
      </c>
      <c r="D107" s="28">
        <v>1.73</v>
      </c>
      <c r="E107" s="28">
        <v>0.01</v>
      </c>
      <c r="F107" s="28">
        <v>0.05</v>
      </c>
      <c r="G107" s="28">
        <v>1.72</v>
      </c>
      <c r="H107" s="58">
        <v>4.7</v>
      </c>
      <c r="I107" s="28">
        <v>0.25</v>
      </c>
      <c r="J107" s="28">
        <v>1.17</v>
      </c>
      <c r="K107" s="28">
        <v>3.7</v>
      </c>
      <c r="L107" s="28">
        <v>0.01</v>
      </c>
      <c r="M107" s="28"/>
      <c r="N107" s="1">
        <f aca="true" t="shared" si="6" ref="N107:N138">SUM(C107:M107)</f>
        <v>15.12</v>
      </c>
      <c r="O107" s="51">
        <f aca="true" t="shared" si="7" ref="O107:O138">P107-N107</f>
        <v>4.76</v>
      </c>
      <c r="P107" s="52">
        <v>19.88</v>
      </c>
    </row>
    <row r="108" spans="1:16" ht="12.75">
      <c r="A108" s="1">
        <v>96</v>
      </c>
      <c r="B108" s="63" t="s">
        <v>171</v>
      </c>
      <c r="C108" s="57">
        <v>1.78</v>
      </c>
      <c r="D108" s="28">
        <v>1.73</v>
      </c>
      <c r="E108" s="28">
        <v>0.01</v>
      </c>
      <c r="F108" s="28">
        <v>0.05</v>
      </c>
      <c r="G108" s="28">
        <v>1.72</v>
      </c>
      <c r="H108" s="58">
        <v>4.7</v>
      </c>
      <c r="I108" s="28">
        <v>0.25</v>
      </c>
      <c r="J108" s="28">
        <v>1.17</v>
      </c>
      <c r="K108" s="28">
        <v>3.7</v>
      </c>
      <c r="L108" s="28">
        <v>0.01</v>
      </c>
      <c r="M108" s="28"/>
      <c r="N108" s="1">
        <f t="shared" si="6"/>
        <v>15.12</v>
      </c>
      <c r="O108" s="51">
        <f t="shared" si="7"/>
        <v>4.76</v>
      </c>
      <c r="P108" s="52">
        <v>19.88</v>
      </c>
    </row>
    <row r="109" spans="1:16" ht="12.75">
      <c r="A109" s="1">
        <v>97</v>
      </c>
      <c r="B109" s="56" t="s">
        <v>172</v>
      </c>
      <c r="C109" s="57">
        <v>1.78</v>
      </c>
      <c r="D109" s="28"/>
      <c r="E109" s="28">
        <v>0.24</v>
      </c>
      <c r="F109" s="28"/>
      <c r="G109" s="28">
        <v>1.72</v>
      </c>
      <c r="H109" s="58">
        <v>4.7</v>
      </c>
      <c r="I109" s="28">
        <v>0.25</v>
      </c>
      <c r="J109" s="28"/>
      <c r="K109" s="28">
        <v>3.7</v>
      </c>
      <c r="L109" s="28">
        <v>0.01</v>
      </c>
      <c r="M109" s="28"/>
      <c r="N109" s="1">
        <f t="shared" si="6"/>
        <v>12.4</v>
      </c>
      <c r="O109" s="51">
        <f t="shared" si="7"/>
        <v>2.969999999999999</v>
      </c>
      <c r="P109" s="52">
        <v>15.37</v>
      </c>
    </row>
    <row r="110" spans="1:16" ht="12.75">
      <c r="A110" s="1">
        <v>98</v>
      </c>
      <c r="B110" s="63" t="s">
        <v>173</v>
      </c>
      <c r="C110" s="57">
        <v>1.78</v>
      </c>
      <c r="D110" s="28"/>
      <c r="E110" s="28" t="s">
        <v>174</v>
      </c>
      <c r="F110" s="28"/>
      <c r="G110" s="28">
        <v>1.72</v>
      </c>
      <c r="H110" s="58">
        <v>4.7</v>
      </c>
      <c r="I110" s="28">
        <v>0.25</v>
      </c>
      <c r="J110" s="28"/>
      <c r="K110" s="28">
        <v>3.7</v>
      </c>
      <c r="L110" s="28">
        <v>0.01</v>
      </c>
      <c r="M110" s="28">
        <v>0.17</v>
      </c>
      <c r="N110" s="1">
        <f t="shared" si="6"/>
        <v>12.329999999999998</v>
      </c>
      <c r="O110" s="51">
        <f t="shared" si="7"/>
        <v>5.380000000000003</v>
      </c>
      <c r="P110" s="52">
        <v>17.71</v>
      </c>
    </row>
    <row r="111" spans="1:16" ht="12.75">
      <c r="A111" s="1">
        <v>99</v>
      </c>
      <c r="B111" s="100" t="s">
        <v>175</v>
      </c>
      <c r="C111" s="57">
        <v>1.78</v>
      </c>
      <c r="D111" s="28">
        <v>1.73</v>
      </c>
      <c r="E111" s="28">
        <v>0.01</v>
      </c>
      <c r="F111" s="28">
        <v>0.05</v>
      </c>
      <c r="G111" s="28">
        <v>1.72</v>
      </c>
      <c r="H111" s="58">
        <v>4.7</v>
      </c>
      <c r="I111" s="28">
        <v>0.25</v>
      </c>
      <c r="J111" s="28">
        <v>1.17</v>
      </c>
      <c r="K111" s="28">
        <v>3.7</v>
      </c>
      <c r="L111" s="28">
        <v>0.01</v>
      </c>
      <c r="M111" s="28"/>
      <c r="N111" s="1">
        <f t="shared" si="6"/>
        <v>15.12</v>
      </c>
      <c r="O111" s="51">
        <f t="shared" si="7"/>
        <v>4.76</v>
      </c>
      <c r="P111" s="52">
        <v>19.88</v>
      </c>
    </row>
    <row r="112" spans="1:16" ht="12.75">
      <c r="A112" s="1">
        <v>100</v>
      </c>
      <c r="B112" s="63" t="s">
        <v>176</v>
      </c>
      <c r="C112" s="57">
        <v>1.78</v>
      </c>
      <c r="D112" s="28">
        <v>1.73</v>
      </c>
      <c r="E112" s="28">
        <v>0.24</v>
      </c>
      <c r="F112" s="28">
        <v>0.05</v>
      </c>
      <c r="G112" s="28">
        <v>1.72</v>
      </c>
      <c r="H112" s="58">
        <v>4.7</v>
      </c>
      <c r="I112" s="28">
        <v>0.25</v>
      </c>
      <c r="J112" s="28">
        <v>1.17</v>
      </c>
      <c r="K112" s="28">
        <v>3.7</v>
      </c>
      <c r="L112" s="28">
        <v>0.01</v>
      </c>
      <c r="M112" s="28"/>
      <c r="N112" s="1">
        <f t="shared" si="6"/>
        <v>15.35</v>
      </c>
      <c r="O112" s="51">
        <f t="shared" si="7"/>
        <v>4.67</v>
      </c>
      <c r="P112" s="52">
        <v>20.02</v>
      </c>
    </row>
    <row r="113" spans="1:16" ht="12.75">
      <c r="A113" s="1">
        <v>101</v>
      </c>
      <c r="B113" s="56" t="s">
        <v>177</v>
      </c>
      <c r="C113" s="57">
        <v>1.78</v>
      </c>
      <c r="D113" s="28">
        <v>1.73</v>
      </c>
      <c r="E113" s="28">
        <v>0.24</v>
      </c>
      <c r="F113" s="28"/>
      <c r="G113" s="28">
        <v>1.72</v>
      </c>
      <c r="H113" s="58">
        <v>4.7</v>
      </c>
      <c r="I113" s="28">
        <v>0.25</v>
      </c>
      <c r="J113" s="28"/>
      <c r="K113" s="28">
        <v>3.7</v>
      </c>
      <c r="L113" s="28">
        <v>0.01</v>
      </c>
      <c r="M113" s="28"/>
      <c r="N113" s="1">
        <f t="shared" si="6"/>
        <v>14.13</v>
      </c>
      <c r="O113" s="51">
        <f t="shared" si="7"/>
        <v>5.729999999999999</v>
      </c>
      <c r="P113" s="52">
        <v>19.86</v>
      </c>
    </row>
    <row r="114" spans="1:16" ht="12.75">
      <c r="A114" s="1">
        <v>102</v>
      </c>
      <c r="B114" s="56" t="s">
        <v>178</v>
      </c>
      <c r="C114" s="57">
        <v>1.78</v>
      </c>
      <c r="D114" s="28"/>
      <c r="E114" s="28">
        <v>0.24</v>
      </c>
      <c r="F114" s="28"/>
      <c r="G114" s="28">
        <v>1.72</v>
      </c>
      <c r="H114" s="58">
        <v>4.7</v>
      </c>
      <c r="I114" s="28">
        <v>0.25</v>
      </c>
      <c r="J114" s="28"/>
      <c r="K114" s="28">
        <v>3.7</v>
      </c>
      <c r="L114" s="28">
        <v>0.01</v>
      </c>
      <c r="M114" s="28"/>
      <c r="N114" s="1">
        <f t="shared" si="6"/>
        <v>12.4</v>
      </c>
      <c r="O114" s="51">
        <f t="shared" si="7"/>
        <v>7.529999999999999</v>
      </c>
      <c r="P114" s="52">
        <v>19.93</v>
      </c>
    </row>
    <row r="115" spans="1:16" ht="12.75">
      <c r="A115" s="1">
        <v>103</v>
      </c>
      <c r="B115" s="56" t="s">
        <v>179</v>
      </c>
      <c r="C115" s="57">
        <v>1.78</v>
      </c>
      <c r="D115" s="28">
        <v>1.73</v>
      </c>
      <c r="E115" s="28">
        <v>0.24</v>
      </c>
      <c r="F115" s="28"/>
      <c r="G115" s="28">
        <v>1.72</v>
      </c>
      <c r="H115" s="58">
        <v>4.7</v>
      </c>
      <c r="I115" s="28">
        <v>0.25</v>
      </c>
      <c r="J115" s="28"/>
      <c r="K115" s="28">
        <v>3.7</v>
      </c>
      <c r="L115" s="28">
        <v>0.01</v>
      </c>
      <c r="M115" s="28"/>
      <c r="N115" s="1">
        <f t="shared" si="6"/>
        <v>14.13</v>
      </c>
      <c r="O115" s="51">
        <f t="shared" si="7"/>
        <v>5.729999999999999</v>
      </c>
      <c r="P115" s="52">
        <v>19.86</v>
      </c>
    </row>
    <row r="116" spans="1:16" ht="12.75">
      <c r="A116" s="1">
        <v>104</v>
      </c>
      <c r="B116" s="56" t="s">
        <v>180</v>
      </c>
      <c r="C116" s="57">
        <v>1.78</v>
      </c>
      <c r="D116" s="28">
        <v>1.73</v>
      </c>
      <c r="E116" s="28">
        <v>0.24</v>
      </c>
      <c r="F116" s="28"/>
      <c r="G116" s="28">
        <v>1.72</v>
      </c>
      <c r="H116" s="58">
        <v>4.7</v>
      </c>
      <c r="I116" s="28">
        <v>0.25</v>
      </c>
      <c r="J116" s="28"/>
      <c r="K116" s="28">
        <v>3.7</v>
      </c>
      <c r="L116" s="28">
        <v>0.01</v>
      </c>
      <c r="M116" s="28"/>
      <c r="N116" s="1">
        <f t="shared" si="6"/>
        <v>14.13</v>
      </c>
      <c r="O116" s="51">
        <f t="shared" si="7"/>
        <v>5.109999999999998</v>
      </c>
      <c r="P116" s="52">
        <v>19.24</v>
      </c>
    </row>
    <row r="117" spans="1:16" ht="12.75">
      <c r="A117" s="1">
        <v>105</v>
      </c>
      <c r="B117" s="56" t="s">
        <v>181</v>
      </c>
      <c r="C117" s="57">
        <v>1.78</v>
      </c>
      <c r="D117" s="28">
        <v>1.73</v>
      </c>
      <c r="E117" s="28">
        <v>0.24</v>
      </c>
      <c r="F117" s="28"/>
      <c r="G117" s="28">
        <v>1.72</v>
      </c>
      <c r="H117" s="58">
        <v>4.7</v>
      </c>
      <c r="I117" s="28">
        <v>0.25</v>
      </c>
      <c r="J117" s="28"/>
      <c r="K117" s="28">
        <v>3.7</v>
      </c>
      <c r="L117" s="28">
        <v>0.01</v>
      </c>
      <c r="M117" s="28"/>
      <c r="N117" s="1">
        <f t="shared" si="6"/>
        <v>14.13</v>
      </c>
      <c r="O117" s="51">
        <f t="shared" si="7"/>
        <v>5.109999999999998</v>
      </c>
      <c r="P117" s="52">
        <v>19.24</v>
      </c>
    </row>
    <row r="118" spans="1:16" ht="12.75">
      <c r="A118" s="1">
        <v>106</v>
      </c>
      <c r="B118" s="56" t="s">
        <v>182</v>
      </c>
      <c r="C118" s="57">
        <v>1.78</v>
      </c>
      <c r="D118" s="28">
        <v>1.73</v>
      </c>
      <c r="E118" s="28">
        <v>0.24</v>
      </c>
      <c r="F118" s="28"/>
      <c r="G118" s="28">
        <v>1.72</v>
      </c>
      <c r="H118" s="58">
        <v>4.7</v>
      </c>
      <c r="I118" s="28">
        <v>0.25</v>
      </c>
      <c r="J118" s="28"/>
      <c r="K118" s="28">
        <v>3.7</v>
      </c>
      <c r="L118" s="28">
        <v>0.01</v>
      </c>
      <c r="M118" s="28"/>
      <c r="N118" s="1">
        <f t="shared" si="6"/>
        <v>14.13</v>
      </c>
      <c r="O118" s="51">
        <f t="shared" si="7"/>
        <v>5.109999999999998</v>
      </c>
      <c r="P118" s="52">
        <v>19.24</v>
      </c>
    </row>
    <row r="119" spans="1:16" ht="12.75">
      <c r="A119" s="1">
        <v>107</v>
      </c>
      <c r="B119" s="56" t="s">
        <v>183</v>
      </c>
      <c r="C119" s="57">
        <v>1.78</v>
      </c>
      <c r="D119" s="28">
        <v>1.73</v>
      </c>
      <c r="E119" s="28">
        <v>0.24</v>
      </c>
      <c r="F119" s="28"/>
      <c r="G119" s="28">
        <v>1.72</v>
      </c>
      <c r="H119" s="58">
        <v>4.7</v>
      </c>
      <c r="I119" s="28">
        <v>0.25</v>
      </c>
      <c r="J119" s="28"/>
      <c r="K119" s="28">
        <v>3.7</v>
      </c>
      <c r="L119" s="28">
        <v>0.01</v>
      </c>
      <c r="M119" s="28"/>
      <c r="N119" s="1">
        <f t="shared" si="6"/>
        <v>14.13</v>
      </c>
      <c r="O119" s="51">
        <f t="shared" si="7"/>
        <v>5.109999999999998</v>
      </c>
      <c r="P119" s="52">
        <v>19.24</v>
      </c>
    </row>
    <row r="120" spans="1:16" ht="12.75">
      <c r="A120" s="1">
        <v>108</v>
      </c>
      <c r="B120" s="56" t="s">
        <v>184</v>
      </c>
      <c r="C120" s="57">
        <v>1.78</v>
      </c>
      <c r="D120" s="28">
        <v>1.73</v>
      </c>
      <c r="E120" s="28">
        <v>0.24</v>
      </c>
      <c r="F120" s="28"/>
      <c r="G120" s="28">
        <v>1.72</v>
      </c>
      <c r="H120" s="58">
        <v>4.7</v>
      </c>
      <c r="I120" s="28">
        <v>0.25</v>
      </c>
      <c r="J120" s="28"/>
      <c r="K120" s="28">
        <v>3.7</v>
      </c>
      <c r="L120" s="28">
        <v>0.01</v>
      </c>
      <c r="M120" s="28"/>
      <c r="N120" s="1">
        <f t="shared" si="6"/>
        <v>14.13</v>
      </c>
      <c r="O120" s="51">
        <f t="shared" si="7"/>
        <v>5.109999999999998</v>
      </c>
      <c r="P120" s="52">
        <v>19.24</v>
      </c>
    </row>
    <row r="121" spans="1:16" ht="12.75">
      <c r="A121" s="1">
        <v>109</v>
      </c>
      <c r="B121" s="56" t="s">
        <v>185</v>
      </c>
      <c r="C121" s="57">
        <v>1.78</v>
      </c>
      <c r="D121" s="28">
        <v>1.73</v>
      </c>
      <c r="E121" s="28">
        <v>0.24</v>
      </c>
      <c r="F121" s="28"/>
      <c r="G121" s="28">
        <v>1.72</v>
      </c>
      <c r="H121" s="58">
        <v>4.7</v>
      </c>
      <c r="I121" s="28">
        <v>0.25</v>
      </c>
      <c r="J121" s="28"/>
      <c r="K121" s="28">
        <v>3.7</v>
      </c>
      <c r="L121" s="28">
        <v>0.01</v>
      </c>
      <c r="M121" s="28"/>
      <c r="N121" s="1">
        <f t="shared" si="6"/>
        <v>14.13</v>
      </c>
      <c r="O121" s="51">
        <f t="shared" si="7"/>
        <v>5.109999999999998</v>
      </c>
      <c r="P121" s="52">
        <v>19.24</v>
      </c>
    </row>
    <row r="122" spans="1:16" ht="12.75">
      <c r="A122" s="1">
        <v>110</v>
      </c>
      <c r="B122" s="56" t="s">
        <v>186</v>
      </c>
      <c r="C122" s="57">
        <v>1.78</v>
      </c>
      <c r="D122" s="28">
        <v>1.73</v>
      </c>
      <c r="E122" s="28">
        <v>0.24</v>
      </c>
      <c r="F122" s="28"/>
      <c r="G122" s="28">
        <v>1.72</v>
      </c>
      <c r="H122" s="58">
        <v>4.7</v>
      </c>
      <c r="I122" s="28">
        <v>0.25</v>
      </c>
      <c r="J122" s="28"/>
      <c r="K122" s="28">
        <v>3.7</v>
      </c>
      <c r="L122" s="28">
        <v>0.01</v>
      </c>
      <c r="M122" s="28"/>
      <c r="N122" s="1">
        <f t="shared" si="6"/>
        <v>14.13</v>
      </c>
      <c r="O122" s="51">
        <f t="shared" si="7"/>
        <v>5.729999999999999</v>
      </c>
      <c r="P122" s="52">
        <v>19.86</v>
      </c>
    </row>
    <row r="123" spans="1:16" ht="12.75">
      <c r="A123" s="1">
        <v>111</v>
      </c>
      <c r="B123" s="56" t="s">
        <v>187</v>
      </c>
      <c r="C123" s="57">
        <v>1.78</v>
      </c>
      <c r="D123" s="28">
        <v>1.73</v>
      </c>
      <c r="E123" s="28">
        <v>0.24</v>
      </c>
      <c r="F123" s="28"/>
      <c r="G123" s="28">
        <v>1.72</v>
      </c>
      <c r="H123" s="58">
        <v>4.7</v>
      </c>
      <c r="I123" s="28">
        <v>0.25</v>
      </c>
      <c r="J123" s="28"/>
      <c r="K123" s="28">
        <v>3.7</v>
      </c>
      <c r="L123" s="28">
        <v>0.01</v>
      </c>
      <c r="M123" s="28"/>
      <c r="N123" s="1">
        <f t="shared" si="6"/>
        <v>14.13</v>
      </c>
      <c r="O123" s="51">
        <f t="shared" si="7"/>
        <v>5.109999999999998</v>
      </c>
      <c r="P123" s="52">
        <v>19.24</v>
      </c>
    </row>
    <row r="124" spans="1:16" ht="12.75">
      <c r="A124" s="1">
        <v>112</v>
      </c>
      <c r="B124" s="63" t="s">
        <v>188</v>
      </c>
      <c r="C124" s="57">
        <v>1.78</v>
      </c>
      <c r="D124" s="28">
        <v>1.73</v>
      </c>
      <c r="E124" s="28">
        <v>0.24</v>
      </c>
      <c r="F124" s="28">
        <v>0.05</v>
      </c>
      <c r="G124" s="28">
        <v>1.72</v>
      </c>
      <c r="H124" s="58">
        <v>4.7</v>
      </c>
      <c r="I124" s="28">
        <v>0.25</v>
      </c>
      <c r="J124" s="28">
        <v>1.17</v>
      </c>
      <c r="K124" s="28">
        <v>3.7</v>
      </c>
      <c r="L124" s="28">
        <v>0.01</v>
      </c>
      <c r="M124" s="28"/>
      <c r="N124" s="1">
        <f t="shared" si="6"/>
        <v>15.35</v>
      </c>
      <c r="O124" s="51">
        <f t="shared" si="7"/>
        <v>4.67</v>
      </c>
      <c r="P124" s="52">
        <v>20.02</v>
      </c>
    </row>
    <row r="125" spans="1:16" ht="12.75">
      <c r="A125" s="1">
        <v>113</v>
      </c>
      <c r="B125" s="56" t="s">
        <v>189</v>
      </c>
      <c r="C125" s="57">
        <v>1.78</v>
      </c>
      <c r="D125" s="28">
        <v>1.73</v>
      </c>
      <c r="E125" s="28">
        <v>0.01</v>
      </c>
      <c r="F125" s="28">
        <v>0.05</v>
      </c>
      <c r="G125" s="28">
        <v>1.72</v>
      </c>
      <c r="H125" s="58">
        <v>4.7</v>
      </c>
      <c r="I125" s="28">
        <v>0.25</v>
      </c>
      <c r="J125" s="28">
        <v>1.17</v>
      </c>
      <c r="K125" s="28">
        <v>3.7</v>
      </c>
      <c r="L125" s="28">
        <v>0.01</v>
      </c>
      <c r="M125" s="28"/>
      <c r="N125" s="1">
        <f t="shared" si="6"/>
        <v>15.12</v>
      </c>
      <c r="O125" s="51">
        <f t="shared" si="7"/>
        <v>5.000000000000002</v>
      </c>
      <c r="P125" s="52">
        <v>20.12</v>
      </c>
    </row>
    <row r="126" spans="1:16" ht="12.75">
      <c r="A126" s="1">
        <v>114</v>
      </c>
      <c r="B126" s="63" t="s">
        <v>191</v>
      </c>
      <c r="C126" s="57">
        <v>1.78</v>
      </c>
      <c r="D126" s="28">
        <v>1.73</v>
      </c>
      <c r="E126" s="28">
        <v>0.01</v>
      </c>
      <c r="F126" s="28">
        <v>0.05</v>
      </c>
      <c r="G126" s="28">
        <v>1.72</v>
      </c>
      <c r="H126" s="58">
        <v>4.7</v>
      </c>
      <c r="I126" s="28">
        <v>0.25</v>
      </c>
      <c r="J126" s="28">
        <v>1.17</v>
      </c>
      <c r="K126" s="28">
        <v>3.7</v>
      </c>
      <c r="L126" s="28">
        <v>0.01</v>
      </c>
      <c r="M126" s="28"/>
      <c r="N126" s="1">
        <f t="shared" si="6"/>
        <v>15.12</v>
      </c>
      <c r="O126" s="51">
        <f t="shared" si="7"/>
        <v>4.76</v>
      </c>
      <c r="P126" s="52">
        <v>19.88</v>
      </c>
    </row>
    <row r="127" spans="1:16" ht="12.75">
      <c r="A127" s="1">
        <v>115</v>
      </c>
      <c r="B127" s="63" t="s">
        <v>192</v>
      </c>
      <c r="C127" s="57">
        <v>1.78</v>
      </c>
      <c r="D127" s="28">
        <v>1.73</v>
      </c>
      <c r="E127" s="28">
        <v>0.01</v>
      </c>
      <c r="F127" s="28">
        <v>0.05</v>
      </c>
      <c r="G127" s="28">
        <v>1.72</v>
      </c>
      <c r="H127" s="58">
        <v>4.7</v>
      </c>
      <c r="I127" s="28">
        <v>0.25</v>
      </c>
      <c r="J127" s="28">
        <v>1.17</v>
      </c>
      <c r="K127" s="28">
        <v>3.7</v>
      </c>
      <c r="L127" s="28">
        <v>0.01</v>
      </c>
      <c r="M127" s="28"/>
      <c r="N127" s="1">
        <f t="shared" si="6"/>
        <v>15.12</v>
      </c>
      <c r="O127" s="51">
        <f t="shared" si="7"/>
        <v>4.76</v>
      </c>
      <c r="P127" s="52">
        <v>19.88</v>
      </c>
    </row>
    <row r="128" spans="1:16" ht="12.75">
      <c r="A128" s="1">
        <v>116</v>
      </c>
      <c r="B128" s="63" t="s">
        <v>193</v>
      </c>
      <c r="C128" s="57">
        <v>1.78</v>
      </c>
      <c r="D128" s="28">
        <v>1.73</v>
      </c>
      <c r="E128" s="28">
        <v>0.01</v>
      </c>
      <c r="F128" s="28">
        <v>0.05</v>
      </c>
      <c r="G128" s="28">
        <v>1.72</v>
      </c>
      <c r="H128" s="58">
        <v>4.7</v>
      </c>
      <c r="I128" s="28">
        <v>0.25</v>
      </c>
      <c r="J128" s="28">
        <v>1.17</v>
      </c>
      <c r="K128" s="28">
        <v>3.7</v>
      </c>
      <c r="L128" s="28">
        <v>0.01</v>
      </c>
      <c r="M128" s="28"/>
      <c r="N128" s="1">
        <f t="shared" si="6"/>
        <v>15.12</v>
      </c>
      <c r="O128" s="51">
        <f t="shared" si="7"/>
        <v>4.869999999999999</v>
      </c>
      <c r="P128" s="52">
        <v>19.99</v>
      </c>
    </row>
    <row r="129" spans="1:16" ht="11.25" customHeight="1">
      <c r="A129" s="1">
        <v>117</v>
      </c>
      <c r="B129" s="63" t="s">
        <v>194</v>
      </c>
      <c r="C129" s="57">
        <v>1.78</v>
      </c>
      <c r="D129" s="28">
        <v>1.73</v>
      </c>
      <c r="E129" s="28">
        <v>0.24</v>
      </c>
      <c r="F129" s="28">
        <v>0.05</v>
      </c>
      <c r="G129" s="28">
        <v>1.72</v>
      </c>
      <c r="H129" s="58">
        <v>4.7</v>
      </c>
      <c r="I129" s="28">
        <v>0.25</v>
      </c>
      <c r="J129" s="28">
        <v>1.17</v>
      </c>
      <c r="K129" s="28">
        <v>3.7</v>
      </c>
      <c r="L129" s="28">
        <v>0.01</v>
      </c>
      <c r="M129" s="28"/>
      <c r="N129" s="1">
        <f t="shared" si="6"/>
        <v>15.35</v>
      </c>
      <c r="O129" s="51">
        <f t="shared" si="7"/>
        <v>4.67</v>
      </c>
      <c r="P129" s="52">
        <v>20.02</v>
      </c>
    </row>
    <row r="130" spans="1:16" ht="15" customHeight="1">
      <c r="A130" s="1">
        <v>118</v>
      </c>
      <c r="B130" s="56" t="s">
        <v>195</v>
      </c>
      <c r="C130" s="57">
        <v>1.78</v>
      </c>
      <c r="D130" s="28"/>
      <c r="E130" s="28">
        <v>0.01</v>
      </c>
      <c r="F130" s="28"/>
      <c r="G130" s="28">
        <v>1.72</v>
      </c>
      <c r="H130" s="58">
        <v>4.7</v>
      </c>
      <c r="I130" s="28">
        <v>0.25</v>
      </c>
      <c r="J130" s="28">
        <v>1.17</v>
      </c>
      <c r="K130" s="28">
        <v>3.7</v>
      </c>
      <c r="L130" s="28">
        <v>0.01</v>
      </c>
      <c r="M130" s="28"/>
      <c r="N130" s="1">
        <f t="shared" si="6"/>
        <v>13.340000000000002</v>
      </c>
      <c r="O130" s="51">
        <f t="shared" si="7"/>
        <v>2.0299999999999976</v>
      </c>
      <c r="P130" s="52">
        <v>15.37</v>
      </c>
    </row>
    <row r="131" spans="1:16" ht="12.75">
      <c r="A131" s="1">
        <v>119</v>
      </c>
      <c r="B131" s="56" t="s">
        <v>196</v>
      </c>
      <c r="C131" s="57">
        <v>1.78</v>
      </c>
      <c r="D131" s="28">
        <v>1.73</v>
      </c>
      <c r="E131" s="28">
        <v>0.01</v>
      </c>
      <c r="F131" s="28"/>
      <c r="G131" s="28">
        <v>1.72</v>
      </c>
      <c r="H131" s="58">
        <v>4.7</v>
      </c>
      <c r="I131" s="28">
        <v>0.25</v>
      </c>
      <c r="J131" s="28">
        <v>1.17</v>
      </c>
      <c r="K131" s="28">
        <v>3.7</v>
      </c>
      <c r="L131" s="28">
        <v>0.01</v>
      </c>
      <c r="M131" s="28"/>
      <c r="N131" s="1">
        <f t="shared" si="6"/>
        <v>15.069999999999999</v>
      </c>
      <c r="O131" s="51">
        <f t="shared" si="7"/>
        <v>3.92</v>
      </c>
      <c r="P131" s="52">
        <v>18.99</v>
      </c>
    </row>
    <row r="132" spans="1:16" ht="12.75">
      <c r="A132" s="1">
        <v>120</v>
      </c>
      <c r="B132" s="56" t="s">
        <v>197</v>
      </c>
      <c r="C132" s="57">
        <v>1.78</v>
      </c>
      <c r="D132" s="28"/>
      <c r="E132" s="28">
        <v>0.07</v>
      </c>
      <c r="F132" s="28"/>
      <c r="G132" s="28">
        <v>1.72</v>
      </c>
      <c r="H132" s="58">
        <v>4.7</v>
      </c>
      <c r="I132" s="28">
        <v>0.25</v>
      </c>
      <c r="J132" s="28"/>
      <c r="K132" s="28">
        <v>3.7</v>
      </c>
      <c r="L132" s="28">
        <v>0.01</v>
      </c>
      <c r="M132" s="28"/>
      <c r="N132" s="1">
        <f t="shared" si="6"/>
        <v>12.229999999999999</v>
      </c>
      <c r="O132" s="51">
        <f t="shared" si="7"/>
        <v>3.1400000000000006</v>
      </c>
      <c r="P132" s="52">
        <v>15.37</v>
      </c>
    </row>
    <row r="133" spans="1:16" ht="12.75">
      <c r="A133" s="1">
        <v>121</v>
      </c>
      <c r="B133" s="56" t="s">
        <v>202</v>
      </c>
      <c r="C133" s="57">
        <v>1.78</v>
      </c>
      <c r="D133" s="28"/>
      <c r="E133" s="28">
        <v>0.07</v>
      </c>
      <c r="F133" s="28"/>
      <c r="G133" s="28">
        <v>1.72</v>
      </c>
      <c r="H133" s="58">
        <v>4.7</v>
      </c>
      <c r="I133" s="28">
        <v>0.25</v>
      </c>
      <c r="J133" s="28"/>
      <c r="K133" s="28">
        <v>3.7</v>
      </c>
      <c r="L133" s="28">
        <v>0.01</v>
      </c>
      <c r="M133" s="28"/>
      <c r="N133" s="1">
        <f t="shared" si="6"/>
        <v>12.229999999999999</v>
      </c>
      <c r="O133" s="51">
        <f t="shared" si="7"/>
        <v>3.1400000000000006</v>
      </c>
      <c r="P133" s="52">
        <v>15.37</v>
      </c>
    </row>
    <row r="134" spans="1:16" ht="12.75">
      <c r="A134" s="1">
        <v>122</v>
      </c>
      <c r="B134" s="56" t="s">
        <v>203</v>
      </c>
      <c r="C134" s="57">
        <v>1.78</v>
      </c>
      <c r="D134" s="28"/>
      <c r="E134" s="28">
        <v>0.07</v>
      </c>
      <c r="F134" s="28"/>
      <c r="G134" s="28">
        <v>1.72</v>
      </c>
      <c r="H134" s="58">
        <v>4.7</v>
      </c>
      <c r="I134" s="28">
        <v>0.25</v>
      </c>
      <c r="J134" s="28"/>
      <c r="K134" s="28">
        <v>3.7</v>
      </c>
      <c r="L134" s="28">
        <v>0.01</v>
      </c>
      <c r="M134" s="28"/>
      <c r="N134" s="1">
        <f t="shared" si="6"/>
        <v>12.229999999999999</v>
      </c>
      <c r="O134" s="51">
        <f t="shared" si="7"/>
        <v>3.1400000000000006</v>
      </c>
      <c r="P134" s="52">
        <v>15.37</v>
      </c>
    </row>
    <row r="135" spans="1:16" ht="12.75">
      <c r="A135" s="1">
        <v>123</v>
      </c>
      <c r="B135" s="56" t="s">
        <v>205</v>
      </c>
      <c r="C135" s="57">
        <v>1.78</v>
      </c>
      <c r="D135" s="28"/>
      <c r="E135" s="28">
        <v>0.07</v>
      </c>
      <c r="F135" s="28"/>
      <c r="G135" s="28">
        <v>1.72</v>
      </c>
      <c r="H135" s="58">
        <v>4.7</v>
      </c>
      <c r="I135" s="28">
        <v>0.25</v>
      </c>
      <c r="J135" s="28"/>
      <c r="K135" s="28">
        <v>3.7</v>
      </c>
      <c r="L135" s="28">
        <v>0.01</v>
      </c>
      <c r="M135" s="28"/>
      <c r="N135" s="1">
        <f t="shared" si="6"/>
        <v>12.229999999999999</v>
      </c>
      <c r="O135" s="51">
        <f t="shared" si="7"/>
        <v>3.1400000000000006</v>
      </c>
      <c r="P135" s="52">
        <v>15.37</v>
      </c>
    </row>
    <row r="136" spans="1:16" ht="12.75">
      <c r="A136" s="1">
        <v>124</v>
      </c>
      <c r="B136" s="63" t="s">
        <v>206</v>
      </c>
      <c r="C136" s="57">
        <v>1.78</v>
      </c>
      <c r="D136" s="28">
        <v>1.73</v>
      </c>
      <c r="E136" s="28"/>
      <c r="F136" s="28">
        <v>0.05</v>
      </c>
      <c r="G136" s="28">
        <v>1.72</v>
      </c>
      <c r="H136" s="58">
        <v>4.7</v>
      </c>
      <c r="I136" s="28">
        <v>0.25</v>
      </c>
      <c r="J136" s="28">
        <v>1.17</v>
      </c>
      <c r="K136" s="28">
        <v>3.7</v>
      </c>
      <c r="L136" s="28">
        <v>0.01</v>
      </c>
      <c r="M136" s="28"/>
      <c r="N136" s="1">
        <f t="shared" si="6"/>
        <v>15.110000000000001</v>
      </c>
      <c r="O136" s="51">
        <f t="shared" si="7"/>
        <v>4.9399999999999995</v>
      </c>
      <c r="P136" s="52">
        <v>20.05</v>
      </c>
    </row>
    <row r="137" spans="1:16" ht="12.75">
      <c r="A137" s="1">
        <v>125</v>
      </c>
      <c r="B137" s="56" t="s">
        <v>212</v>
      </c>
      <c r="C137" s="57">
        <v>1.78</v>
      </c>
      <c r="D137" s="28"/>
      <c r="E137" s="28">
        <v>0.07</v>
      </c>
      <c r="F137" s="28"/>
      <c r="G137" s="28">
        <v>1.72</v>
      </c>
      <c r="H137" s="58">
        <v>4.7</v>
      </c>
      <c r="I137" s="28">
        <v>0.25</v>
      </c>
      <c r="J137" s="28"/>
      <c r="K137" s="28">
        <v>3.7</v>
      </c>
      <c r="L137" s="28">
        <v>0.01</v>
      </c>
      <c r="M137" s="28"/>
      <c r="N137" s="1">
        <f t="shared" si="6"/>
        <v>12.229999999999999</v>
      </c>
      <c r="O137" s="51">
        <f t="shared" si="7"/>
        <v>3.1400000000000006</v>
      </c>
      <c r="P137" s="52">
        <v>15.37</v>
      </c>
    </row>
    <row r="138" spans="1:16" ht="12.75">
      <c r="A138" s="1">
        <v>126</v>
      </c>
      <c r="B138" s="56" t="s">
        <v>213</v>
      </c>
      <c r="C138" s="57">
        <v>1.78</v>
      </c>
      <c r="D138" s="28"/>
      <c r="E138" s="28">
        <v>0.07</v>
      </c>
      <c r="F138" s="28"/>
      <c r="G138" s="28">
        <v>1.72</v>
      </c>
      <c r="H138" s="58">
        <v>4.7</v>
      </c>
      <c r="I138" s="28">
        <v>0.25</v>
      </c>
      <c r="J138" s="28"/>
      <c r="K138" s="28">
        <v>3.7</v>
      </c>
      <c r="L138" s="28">
        <v>0.01</v>
      </c>
      <c r="M138" s="28"/>
      <c r="N138" s="1">
        <f t="shared" si="6"/>
        <v>12.229999999999999</v>
      </c>
      <c r="O138" s="51">
        <f t="shared" si="7"/>
        <v>3.1400000000000006</v>
      </c>
      <c r="P138" s="52">
        <v>15.37</v>
      </c>
    </row>
    <row r="139" spans="1:16" ht="12.75">
      <c r="A139" s="1">
        <v>127</v>
      </c>
      <c r="B139" s="63" t="s">
        <v>218</v>
      </c>
      <c r="C139" s="57">
        <v>1.78</v>
      </c>
      <c r="D139" s="27">
        <v>1.73</v>
      </c>
      <c r="E139" s="28">
        <v>0.24</v>
      </c>
      <c r="F139" s="28"/>
      <c r="G139" s="28">
        <v>1.72</v>
      </c>
      <c r="H139" s="58">
        <v>4.7</v>
      </c>
      <c r="I139" s="27">
        <v>0.25</v>
      </c>
      <c r="J139" s="28"/>
      <c r="K139" s="28">
        <v>3.7</v>
      </c>
      <c r="L139" s="28">
        <v>0.01</v>
      </c>
      <c r="M139" s="57"/>
      <c r="N139" s="1">
        <f aca="true" t="shared" si="8" ref="N139:N170">SUM(C139:M139)</f>
        <v>14.13</v>
      </c>
      <c r="O139" s="51">
        <f aca="true" t="shared" si="9" ref="O139:O170">P139-N139</f>
        <v>4.479999999999999</v>
      </c>
      <c r="P139" s="52">
        <v>18.61</v>
      </c>
    </row>
    <row r="140" spans="1:16" ht="12.75">
      <c r="A140" s="1">
        <v>128</v>
      </c>
      <c r="B140" s="63" t="s">
        <v>219</v>
      </c>
      <c r="C140" s="57">
        <v>1.78</v>
      </c>
      <c r="D140" s="27">
        <v>1.73</v>
      </c>
      <c r="E140" s="28">
        <v>0.24</v>
      </c>
      <c r="F140" s="28"/>
      <c r="G140" s="28">
        <v>1.72</v>
      </c>
      <c r="H140" s="58">
        <v>4.7</v>
      </c>
      <c r="I140" s="27">
        <v>0.25</v>
      </c>
      <c r="J140" s="28"/>
      <c r="K140" s="28">
        <v>3.7</v>
      </c>
      <c r="L140" s="28">
        <v>0.01</v>
      </c>
      <c r="M140" s="57"/>
      <c r="N140" s="1">
        <f t="shared" si="8"/>
        <v>14.13</v>
      </c>
      <c r="O140" s="51">
        <f t="shared" si="9"/>
        <v>4.479999999999999</v>
      </c>
      <c r="P140" s="52">
        <v>18.61</v>
      </c>
    </row>
    <row r="141" spans="1:16" ht="12.75">
      <c r="A141" s="1">
        <v>129</v>
      </c>
      <c r="B141" s="63" t="s">
        <v>220</v>
      </c>
      <c r="C141" s="57">
        <v>1.78</v>
      </c>
      <c r="D141" s="27">
        <v>1.73</v>
      </c>
      <c r="E141" s="28">
        <v>0.24</v>
      </c>
      <c r="F141" s="28">
        <v>0.05</v>
      </c>
      <c r="G141" s="28">
        <v>1.72</v>
      </c>
      <c r="H141" s="58">
        <v>4.7</v>
      </c>
      <c r="I141" s="27">
        <v>0.25</v>
      </c>
      <c r="J141" s="28">
        <v>1.17</v>
      </c>
      <c r="K141" s="28">
        <v>3.7</v>
      </c>
      <c r="L141" s="28">
        <v>0.01</v>
      </c>
      <c r="M141" s="28"/>
      <c r="N141" s="1">
        <f t="shared" si="8"/>
        <v>15.35</v>
      </c>
      <c r="O141" s="51">
        <f t="shared" si="9"/>
        <v>4.49</v>
      </c>
      <c r="P141" s="52">
        <v>19.84</v>
      </c>
    </row>
    <row r="142" spans="1:16" ht="12.75">
      <c r="A142" s="1">
        <v>130</v>
      </c>
      <c r="B142" s="63" t="s">
        <v>221</v>
      </c>
      <c r="C142" s="57">
        <v>1.78</v>
      </c>
      <c r="D142" s="27">
        <v>1.73</v>
      </c>
      <c r="E142" s="28">
        <v>0.24</v>
      </c>
      <c r="F142" s="28"/>
      <c r="G142" s="28">
        <v>1.72</v>
      </c>
      <c r="H142" s="58">
        <v>4.7</v>
      </c>
      <c r="I142" s="27">
        <v>0.25</v>
      </c>
      <c r="J142" s="28"/>
      <c r="K142" s="28">
        <v>3.7</v>
      </c>
      <c r="L142" s="28">
        <v>0.01</v>
      </c>
      <c r="M142" s="57"/>
      <c r="N142" s="1">
        <f t="shared" si="8"/>
        <v>14.13</v>
      </c>
      <c r="O142" s="51">
        <f t="shared" si="9"/>
        <v>4.479999999999999</v>
      </c>
      <c r="P142" s="52">
        <v>18.61</v>
      </c>
    </row>
    <row r="143" spans="1:16" ht="12.75">
      <c r="A143" s="1">
        <v>131</v>
      </c>
      <c r="B143" s="63" t="s">
        <v>222</v>
      </c>
      <c r="C143" s="57">
        <v>1.78</v>
      </c>
      <c r="D143" s="27">
        <v>1.73</v>
      </c>
      <c r="E143" s="28">
        <v>0.24</v>
      </c>
      <c r="F143" s="28"/>
      <c r="G143" s="28">
        <v>1.72</v>
      </c>
      <c r="H143" s="58">
        <v>4.7</v>
      </c>
      <c r="I143" s="27">
        <v>0.25</v>
      </c>
      <c r="J143" s="28"/>
      <c r="K143" s="28">
        <v>3.7</v>
      </c>
      <c r="L143" s="28">
        <v>0.01</v>
      </c>
      <c r="M143" s="57"/>
      <c r="N143" s="1">
        <f t="shared" si="8"/>
        <v>14.13</v>
      </c>
      <c r="O143" s="51">
        <f t="shared" si="9"/>
        <v>4.479999999999999</v>
      </c>
      <c r="P143" s="52">
        <v>18.61</v>
      </c>
    </row>
    <row r="144" spans="1:16" ht="12.75">
      <c r="A144" s="1">
        <v>132</v>
      </c>
      <c r="B144" s="63" t="s">
        <v>223</v>
      </c>
      <c r="C144" s="57">
        <v>1.78</v>
      </c>
      <c r="D144" s="27">
        <v>1.73</v>
      </c>
      <c r="E144" s="28">
        <v>0.24</v>
      </c>
      <c r="F144" s="28"/>
      <c r="G144" s="28">
        <v>1.72</v>
      </c>
      <c r="H144" s="58">
        <v>4.7</v>
      </c>
      <c r="I144" s="27">
        <v>0.25</v>
      </c>
      <c r="J144" s="28"/>
      <c r="K144" s="28">
        <v>3.7</v>
      </c>
      <c r="L144" s="28">
        <v>0.01</v>
      </c>
      <c r="M144" s="57"/>
      <c r="N144" s="1">
        <f t="shared" si="8"/>
        <v>14.13</v>
      </c>
      <c r="O144" s="51">
        <f t="shared" si="9"/>
        <v>4.479999999999999</v>
      </c>
      <c r="P144" s="52">
        <v>18.61</v>
      </c>
    </row>
    <row r="145" spans="1:16" ht="12.75">
      <c r="A145" s="1">
        <v>133</v>
      </c>
      <c r="B145" s="63" t="s">
        <v>224</v>
      </c>
      <c r="C145" s="57">
        <v>1.78</v>
      </c>
      <c r="D145" s="27">
        <v>1.73</v>
      </c>
      <c r="E145" s="28">
        <v>0.24</v>
      </c>
      <c r="F145" s="28"/>
      <c r="G145" s="28">
        <v>1.72</v>
      </c>
      <c r="H145" s="58">
        <v>4.7</v>
      </c>
      <c r="I145" s="27">
        <v>0.25</v>
      </c>
      <c r="J145" s="28"/>
      <c r="K145" s="28">
        <v>3.7</v>
      </c>
      <c r="L145" s="28">
        <v>0.01</v>
      </c>
      <c r="M145" s="57"/>
      <c r="N145" s="1">
        <f t="shared" si="8"/>
        <v>14.13</v>
      </c>
      <c r="O145" s="51">
        <f t="shared" si="9"/>
        <v>4.479999999999999</v>
      </c>
      <c r="P145" s="52">
        <v>18.61</v>
      </c>
    </row>
    <row r="146" spans="1:16" ht="12.75">
      <c r="A146" s="1">
        <v>134</v>
      </c>
      <c r="B146" s="63" t="s">
        <v>225</v>
      </c>
      <c r="C146" s="57">
        <v>1.78</v>
      </c>
      <c r="D146" s="27">
        <v>1.73</v>
      </c>
      <c r="E146" s="28">
        <v>0.24</v>
      </c>
      <c r="F146" s="28"/>
      <c r="G146" s="28">
        <v>1.72</v>
      </c>
      <c r="H146" s="58">
        <v>4.7</v>
      </c>
      <c r="I146" s="27">
        <v>0.25</v>
      </c>
      <c r="J146" s="28"/>
      <c r="K146" s="28">
        <v>3.7</v>
      </c>
      <c r="L146" s="28">
        <v>0.01</v>
      </c>
      <c r="M146" s="57"/>
      <c r="N146" s="1">
        <f t="shared" si="8"/>
        <v>14.13</v>
      </c>
      <c r="O146" s="51">
        <f t="shared" si="9"/>
        <v>4.479999999999999</v>
      </c>
      <c r="P146" s="52">
        <v>18.61</v>
      </c>
    </row>
    <row r="147" spans="1:16" ht="12.75">
      <c r="A147" s="1">
        <v>135</v>
      </c>
      <c r="B147" s="63" t="s">
        <v>226</v>
      </c>
      <c r="C147" s="57">
        <v>1.78</v>
      </c>
      <c r="D147" s="27">
        <v>1.73</v>
      </c>
      <c r="E147" s="28">
        <v>0.24</v>
      </c>
      <c r="F147" s="28"/>
      <c r="G147" s="28">
        <v>1.72</v>
      </c>
      <c r="H147" s="58">
        <v>4.7</v>
      </c>
      <c r="I147" s="27">
        <v>0.25</v>
      </c>
      <c r="J147" s="28"/>
      <c r="K147" s="28">
        <v>3.7</v>
      </c>
      <c r="L147" s="28">
        <v>0.01</v>
      </c>
      <c r="M147" s="57"/>
      <c r="N147" s="1">
        <f t="shared" si="8"/>
        <v>14.13</v>
      </c>
      <c r="O147" s="51">
        <f t="shared" si="9"/>
        <v>4.479999999999999</v>
      </c>
      <c r="P147" s="52">
        <v>18.61</v>
      </c>
    </row>
    <row r="148" spans="1:16" ht="12.75">
      <c r="A148" s="1">
        <v>136</v>
      </c>
      <c r="B148" s="63" t="s">
        <v>227</v>
      </c>
      <c r="C148" s="57">
        <v>1.78</v>
      </c>
      <c r="D148" s="27">
        <v>1.73</v>
      </c>
      <c r="E148" s="28">
        <v>0.24</v>
      </c>
      <c r="F148" s="28"/>
      <c r="G148" s="28">
        <v>1.72</v>
      </c>
      <c r="H148" s="58">
        <v>4.7</v>
      </c>
      <c r="I148" s="27">
        <v>0.25</v>
      </c>
      <c r="J148" s="28"/>
      <c r="K148" s="28">
        <v>3.7</v>
      </c>
      <c r="L148" s="28">
        <v>0.01</v>
      </c>
      <c r="M148" s="57"/>
      <c r="N148" s="1">
        <f t="shared" si="8"/>
        <v>14.13</v>
      </c>
      <c r="O148" s="51">
        <f t="shared" si="9"/>
        <v>4.479999999999999</v>
      </c>
      <c r="P148" s="52">
        <v>18.61</v>
      </c>
    </row>
    <row r="149" spans="1:16" ht="12.75">
      <c r="A149" s="1">
        <v>137</v>
      </c>
      <c r="B149" s="63" t="s">
        <v>228</v>
      </c>
      <c r="C149" s="57">
        <v>1.78</v>
      </c>
      <c r="D149" s="27">
        <v>1.73</v>
      </c>
      <c r="E149" s="28">
        <v>0.24</v>
      </c>
      <c r="F149" s="28"/>
      <c r="G149" s="28">
        <v>1.72</v>
      </c>
      <c r="H149" s="58">
        <v>4.7</v>
      </c>
      <c r="I149" s="27">
        <v>0.25</v>
      </c>
      <c r="J149" s="28"/>
      <c r="K149" s="28">
        <v>3.7</v>
      </c>
      <c r="L149" s="28">
        <v>0.01</v>
      </c>
      <c r="M149" s="57"/>
      <c r="N149" s="1">
        <f t="shared" si="8"/>
        <v>14.13</v>
      </c>
      <c r="O149" s="51">
        <f t="shared" si="9"/>
        <v>4.479999999999999</v>
      </c>
      <c r="P149" s="52">
        <v>18.61</v>
      </c>
    </row>
    <row r="150" spans="1:16" ht="12.75">
      <c r="A150" s="1">
        <v>138</v>
      </c>
      <c r="B150" s="63" t="s">
        <v>229</v>
      </c>
      <c r="C150" s="57">
        <v>1.78</v>
      </c>
      <c r="D150" s="27">
        <v>1.73</v>
      </c>
      <c r="E150" s="28">
        <v>0.24</v>
      </c>
      <c r="F150" s="28"/>
      <c r="G150" s="28">
        <v>1.72</v>
      </c>
      <c r="H150" s="58">
        <v>4.7</v>
      </c>
      <c r="I150" s="27">
        <v>0.25</v>
      </c>
      <c r="J150" s="28"/>
      <c r="K150" s="28">
        <v>3.7</v>
      </c>
      <c r="L150" s="28">
        <v>0.01</v>
      </c>
      <c r="M150" s="57"/>
      <c r="N150" s="1">
        <f t="shared" si="8"/>
        <v>14.13</v>
      </c>
      <c r="O150" s="51">
        <f t="shared" si="9"/>
        <v>4.479999999999999</v>
      </c>
      <c r="P150" s="52">
        <v>18.61</v>
      </c>
    </row>
    <row r="151" spans="1:16" ht="12.75">
      <c r="A151" s="1">
        <v>139</v>
      </c>
      <c r="B151" s="63" t="s">
        <v>230</v>
      </c>
      <c r="C151" s="57">
        <v>1.78</v>
      </c>
      <c r="D151" s="27">
        <v>1.73</v>
      </c>
      <c r="E151" s="28">
        <v>0.24</v>
      </c>
      <c r="F151" s="28"/>
      <c r="G151" s="28">
        <v>1.72</v>
      </c>
      <c r="H151" s="58">
        <v>4.7</v>
      </c>
      <c r="I151" s="27">
        <v>0.25</v>
      </c>
      <c r="J151" s="28"/>
      <c r="K151" s="28">
        <v>3.7</v>
      </c>
      <c r="L151" s="28">
        <v>0.01</v>
      </c>
      <c r="M151" s="57"/>
      <c r="N151" s="1">
        <f t="shared" si="8"/>
        <v>14.13</v>
      </c>
      <c r="O151" s="51">
        <f t="shared" si="9"/>
        <v>4.479999999999999</v>
      </c>
      <c r="P151" s="52">
        <v>18.61</v>
      </c>
    </row>
    <row r="152" spans="1:16" ht="12.75">
      <c r="A152" s="1">
        <v>140</v>
      </c>
      <c r="B152" s="63" t="s">
        <v>231</v>
      </c>
      <c r="C152" s="57">
        <v>1.78</v>
      </c>
      <c r="D152" s="27">
        <v>1.73</v>
      </c>
      <c r="E152" s="28">
        <v>0.24</v>
      </c>
      <c r="F152" s="28"/>
      <c r="G152" s="28">
        <v>1.72</v>
      </c>
      <c r="H152" s="58">
        <v>4.7</v>
      </c>
      <c r="I152" s="27">
        <v>0.25</v>
      </c>
      <c r="J152" s="28"/>
      <c r="K152" s="28">
        <v>3.7</v>
      </c>
      <c r="L152" s="28">
        <v>0.01</v>
      </c>
      <c r="M152" s="57"/>
      <c r="N152" s="1">
        <f t="shared" si="8"/>
        <v>14.13</v>
      </c>
      <c r="O152" s="51">
        <f t="shared" si="9"/>
        <v>4.479999999999999</v>
      </c>
      <c r="P152" s="52">
        <v>18.61</v>
      </c>
    </row>
    <row r="153" spans="1:16" ht="12.75">
      <c r="A153" s="1">
        <v>141</v>
      </c>
      <c r="B153" s="63" t="s">
        <v>232</v>
      </c>
      <c r="C153" s="57">
        <v>1.78</v>
      </c>
      <c r="D153" s="27">
        <v>1.73</v>
      </c>
      <c r="E153" s="28">
        <v>0.24</v>
      </c>
      <c r="F153" s="28"/>
      <c r="G153" s="28">
        <v>1.72</v>
      </c>
      <c r="H153" s="58">
        <v>4.7</v>
      </c>
      <c r="I153" s="27">
        <v>0.25</v>
      </c>
      <c r="J153" s="28"/>
      <c r="K153" s="28">
        <v>3.7</v>
      </c>
      <c r="L153" s="28">
        <v>0.01</v>
      </c>
      <c r="M153" s="57"/>
      <c r="N153" s="1">
        <f t="shared" si="8"/>
        <v>14.13</v>
      </c>
      <c r="O153" s="51">
        <f t="shared" si="9"/>
        <v>4.479999999999999</v>
      </c>
      <c r="P153" s="52">
        <v>18.61</v>
      </c>
    </row>
    <row r="154" spans="1:16" ht="12.75">
      <c r="A154" s="1">
        <v>142</v>
      </c>
      <c r="B154" s="63" t="s">
        <v>233</v>
      </c>
      <c r="C154" s="57">
        <v>1.78</v>
      </c>
      <c r="D154" s="27">
        <v>1.73</v>
      </c>
      <c r="E154" s="28">
        <v>0.24</v>
      </c>
      <c r="F154" s="28"/>
      <c r="G154" s="28">
        <v>1.72</v>
      </c>
      <c r="H154" s="58">
        <v>4.7</v>
      </c>
      <c r="I154" s="27">
        <v>0.25</v>
      </c>
      <c r="J154" s="28"/>
      <c r="K154" s="28">
        <v>3.7</v>
      </c>
      <c r="L154" s="28">
        <v>0.01</v>
      </c>
      <c r="M154" s="57"/>
      <c r="N154" s="1">
        <f t="shared" si="8"/>
        <v>14.13</v>
      </c>
      <c r="O154" s="51">
        <f t="shared" si="9"/>
        <v>4.479999999999999</v>
      </c>
      <c r="P154" s="52">
        <v>18.61</v>
      </c>
    </row>
    <row r="155" spans="1:16" ht="12.75">
      <c r="A155" s="1">
        <v>143</v>
      </c>
      <c r="B155" s="63" t="s">
        <v>234</v>
      </c>
      <c r="C155" s="57">
        <v>1.78</v>
      </c>
      <c r="D155" s="27">
        <v>1.73</v>
      </c>
      <c r="E155" s="28">
        <v>0.24</v>
      </c>
      <c r="F155" s="28"/>
      <c r="G155" s="28">
        <v>1.72</v>
      </c>
      <c r="H155" s="58">
        <v>4.7</v>
      </c>
      <c r="I155" s="27">
        <v>0.25</v>
      </c>
      <c r="J155" s="28"/>
      <c r="K155" s="28">
        <v>3.7</v>
      </c>
      <c r="L155" s="28">
        <v>0.01</v>
      </c>
      <c r="M155" s="57"/>
      <c r="N155" s="1">
        <f t="shared" si="8"/>
        <v>14.13</v>
      </c>
      <c r="O155" s="51">
        <f t="shared" si="9"/>
        <v>4.479999999999999</v>
      </c>
      <c r="P155" s="52">
        <v>18.61</v>
      </c>
    </row>
    <row r="156" spans="1:16" ht="12.75">
      <c r="A156" s="1">
        <v>144</v>
      </c>
      <c r="B156" s="63" t="s">
        <v>235</v>
      </c>
      <c r="C156" s="57">
        <v>1.78</v>
      </c>
      <c r="D156" s="27">
        <v>1.73</v>
      </c>
      <c r="E156" s="28">
        <v>0.24</v>
      </c>
      <c r="F156" s="28"/>
      <c r="G156" s="28">
        <v>1.72</v>
      </c>
      <c r="H156" s="58">
        <v>4.7</v>
      </c>
      <c r="I156" s="27">
        <v>0.25</v>
      </c>
      <c r="J156" s="28"/>
      <c r="K156" s="28">
        <v>3.7</v>
      </c>
      <c r="L156" s="28">
        <v>0.01</v>
      </c>
      <c r="M156" s="57"/>
      <c r="N156" s="1">
        <f t="shared" si="8"/>
        <v>14.13</v>
      </c>
      <c r="O156" s="51">
        <f t="shared" si="9"/>
        <v>4.479999999999999</v>
      </c>
      <c r="P156" s="52">
        <v>18.61</v>
      </c>
    </row>
    <row r="157" spans="1:16" ht="12.75">
      <c r="A157" s="1">
        <v>145</v>
      </c>
      <c r="B157" s="63" t="s">
        <v>236</v>
      </c>
      <c r="C157" s="57">
        <v>1.78</v>
      </c>
      <c r="D157" s="27">
        <v>1.73</v>
      </c>
      <c r="E157" s="28">
        <v>0.24</v>
      </c>
      <c r="F157" s="28"/>
      <c r="G157" s="28">
        <v>1.72</v>
      </c>
      <c r="H157" s="58">
        <v>4.7</v>
      </c>
      <c r="I157" s="27">
        <v>0.25</v>
      </c>
      <c r="J157" s="28"/>
      <c r="K157" s="28">
        <v>3.7</v>
      </c>
      <c r="L157" s="28">
        <v>0.01</v>
      </c>
      <c r="M157" s="57"/>
      <c r="N157" s="1">
        <f t="shared" si="8"/>
        <v>14.13</v>
      </c>
      <c r="O157" s="51">
        <f t="shared" si="9"/>
        <v>4.479999999999999</v>
      </c>
      <c r="P157" s="52">
        <v>18.61</v>
      </c>
    </row>
    <row r="158" spans="1:16" ht="12.75">
      <c r="A158" s="1">
        <v>146</v>
      </c>
      <c r="B158" s="63" t="s">
        <v>237</v>
      </c>
      <c r="C158" s="57">
        <v>1.78</v>
      </c>
      <c r="D158" s="27">
        <v>1.73</v>
      </c>
      <c r="E158" s="28">
        <v>0.24</v>
      </c>
      <c r="F158" s="28"/>
      <c r="G158" s="28">
        <v>1.72</v>
      </c>
      <c r="H158" s="58">
        <v>4.7</v>
      </c>
      <c r="I158" s="27">
        <v>0.25</v>
      </c>
      <c r="J158" s="28"/>
      <c r="K158" s="28">
        <v>3.7</v>
      </c>
      <c r="L158" s="28">
        <v>0.01</v>
      </c>
      <c r="M158" s="57"/>
      <c r="N158" s="1">
        <f t="shared" si="8"/>
        <v>14.13</v>
      </c>
      <c r="O158" s="51">
        <f t="shared" si="9"/>
        <v>4.3100000000000005</v>
      </c>
      <c r="P158" s="52">
        <v>18.44</v>
      </c>
    </row>
    <row r="159" spans="1:16" ht="12.75">
      <c r="A159" s="1">
        <v>147</v>
      </c>
      <c r="B159" s="56" t="s">
        <v>238</v>
      </c>
      <c r="C159" s="57">
        <v>1.78</v>
      </c>
      <c r="D159" s="27">
        <v>1.73</v>
      </c>
      <c r="E159" s="28">
        <v>0.24</v>
      </c>
      <c r="F159" s="28"/>
      <c r="G159" s="28">
        <v>1.72</v>
      </c>
      <c r="H159" s="58">
        <v>4.7</v>
      </c>
      <c r="I159" s="27">
        <v>0.25</v>
      </c>
      <c r="J159" s="28">
        <v>1.17</v>
      </c>
      <c r="K159" s="28">
        <v>3.7</v>
      </c>
      <c r="L159" s="28">
        <v>0.01</v>
      </c>
      <c r="M159" s="28"/>
      <c r="N159" s="1">
        <f t="shared" si="8"/>
        <v>15.299999999999999</v>
      </c>
      <c r="O159" s="51">
        <f t="shared" si="9"/>
        <v>3.9399999999999995</v>
      </c>
      <c r="P159" s="52">
        <v>19.24</v>
      </c>
    </row>
    <row r="160" spans="1:16" ht="12.75">
      <c r="A160" s="1">
        <v>148</v>
      </c>
      <c r="B160" s="56" t="s">
        <v>239</v>
      </c>
      <c r="C160" s="57">
        <v>1.78</v>
      </c>
      <c r="D160" s="27">
        <v>1.73</v>
      </c>
      <c r="E160" s="28">
        <v>0.24</v>
      </c>
      <c r="F160" s="28"/>
      <c r="G160" s="28">
        <v>1.72</v>
      </c>
      <c r="H160" s="58">
        <v>4.7</v>
      </c>
      <c r="I160" s="27">
        <v>0.25</v>
      </c>
      <c r="J160" s="28">
        <v>1.17</v>
      </c>
      <c r="K160" s="28">
        <v>3.7</v>
      </c>
      <c r="L160" s="28">
        <v>0.01</v>
      </c>
      <c r="M160" s="28"/>
      <c r="N160" s="1">
        <f t="shared" si="8"/>
        <v>15.299999999999999</v>
      </c>
      <c r="O160" s="51">
        <f t="shared" si="9"/>
        <v>3.9399999999999995</v>
      </c>
      <c r="P160" s="52">
        <v>19.24</v>
      </c>
    </row>
    <row r="161" spans="1:16" ht="12.75">
      <c r="A161" s="1">
        <v>149</v>
      </c>
      <c r="B161" s="56" t="s">
        <v>240</v>
      </c>
      <c r="C161" s="57">
        <v>1.78</v>
      </c>
      <c r="D161" s="27">
        <v>1.73</v>
      </c>
      <c r="E161" s="28">
        <v>0.24</v>
      </c>
      <c r="F161" s="28"/>
      <c r="G161" s="28">
        <v>1.72</v>
      </c>
      <c r="H161" s="58">
        <v>4.7</v>
      </c>
      <c r="I161" s="27">
        <v>0.25</v>
      </c>
      <c r="J161" s="28">
        <v>1.17</v>
      </c>
      <c r="K161" s="28">
        <v>3.7</v>
      </c>
      <c r="L161" s="28">
        <v>0.01</v>
      </c>
      <c r="M161" s="28"/>
      <c r="N161" s="1">
        <f t="shared" si="8"/>
        <v>15.299999999999999</v>
      </c>
      <c r="O161" s="51">
        <f t="shared" si="9"/>
        <v>3.9399999999999995</v>
      </c>
      <c r="P161" s="52">
        <v>19.24</v>
      </c>
    </row>
    <row r="162" spans="1:16" ht="12.75">
      <c r="A162" s="1">
        <v>150</v>
      </c>
      <c r="B162" s="63" t="s">
        <v>241</v>
      </c>
      <c r="C162" s="57">
        <v>1.78</v>
      </c>
      <c r="D162" s="27">
        <v>1.73</v>
      </c>
      <c r="E162" s="28">
        <v>0.24</v>
      </c>
      <c r="F162" s="28">
        <v>0.05</v>
      </c>
      <c r="G162" s="28">
        <v>1.72</v>
      </c>
      <c r="H162" s="58">
        <v>4.7</v>
      </c>
      <c r="I162" s="27">
        <v>0.25</v>
      </c>
      <c r="J162" s="28">
        <v>1.17</v>
      </c>
      <c r="K162" s="28">
        <v>3.7</v>
      </c>
      <c r="L162" s="28">
        <v>0.01</v>
      </c>
      <c r="M162" s="28"/>
      <c r="N162" s="1">
        <f t="shared" si="8"/>
        <v>15.35</v>
      </c>
      <c r="O162" s="51">
        <f t="shared" si="9"/>
        <v>4.67</v>
      </c>
      <c r="P162" s="52">
        <v>20.02</v>
      </c>
    </row>
    <row r="163" spans="1:16" ht="12.75">
      <c r="A163" s="1">
        <v>151</v>
      </c>
      <c r="B163" s="63" t="s">
        <v>242</v>
      </c>
      <c r="C163" s="57">
        <v>1.78</v>
      </c>
      <c r="D163" s="27">
        <v>1.73</v>
      </c>
      <c r="E163" s="28">
        <v>0.24</v>
      </c>
      <c r="F163" s="28">
        <v>0.05</v>
      </c>
      <c r="G163" s="28">
        <v>1.72</v>
      </c>
      <c r="H163" s="58">
        <v>4.7</v>
      </c>
      <c r="I163" s="27">
        <v>0.25</v>
      </c>
      <c r="J163" s="28">
        <v>1.17</v>
      </c>
      <c r="K163" s="28">
        <v>3.7</v>
      </c>
      <c r="L163" s="28">
        <v>0.01</v>
      </c>
      <c r="M163" s="28"/>
      <c r="N163" s="1">
        <f t="shared" si="8"/>
        <v>15.35</v>
      </c>
      <c r="O163" s="51">
        <f t="shared" si="9"/>
        <v>4.67</v>
      </c>
      <c r="P163" s="52">
        <v>20.02</v>
      </c>
    </row>
    <row r="164" spans="1:16" ht="12.75">
      <c r="A164" s="1">
        <v>152</v>
      </c>
      <c r="B164" s="63" t="s">
        <v>243</v>
      </c>
      <c r="C164" s="57">
        <v>1.78</v>
      </c>
      <c r="D164" s="27">
        <v>1.73</v>
      </c>
      <c r="E164" s="28">
        <v>0.24</v>
      </c>
      <c r="F164" s="28">
        <v>0.05</v>
      </c>
      <c r="G164" s="28">
        <v>1.72</v>
      </c>
      <c r="H164" s="58">
        <v>4.7</v>
      </c>
      <c r="I164" s="27">
        <v>0.25</v>
      </c>
      <c r="J164" s="28">
        <v>1.17</v>
      </c>
      <c r="K164" s="28">
        <v>3.7</v>
      </c>
      <c r="L164" s="28">
        <v>0.01</v>
      </c>
      <c r="M164" s="28"/>
      <c r="N164" s="1">
        <f t="shared" si="8"/>
        <v>15.35</v>
      </c>
      <c r="O164" s="51">
        <f t="shared" si="9"/>
        <v>4.67</v>
      </c>
      <c r="P164" s="52">
        <v>20.02</v>
      </c>
    </row>
    <row r="165" spans="1:16" ht="12.75">
      <c r="A165" s="1">
        <v>153</v>
      </c>
      <c r="B165" s="63" t="s">
        <v>244</v>
      </c>
      <c r="C165" s="57">
        <v>1.78</v>
      </c>
      <c r="D165" s="27">
        <v>1.73</v>
      </c>
      <c r="E165" s="28"/>
      <c r="F165" s="28"/>
      <c r="G165" s="28">
        <v>1.72</v>
      </c>
      <c r="H165" s="58">
        <v>4.7</v>
      </c>
      <c r="I165" s="27">
        <v>0.25</v>
      </c>
      <c r="J165" s="28">
        <v>1.17</v>
      </c>
      <c r="K165" s="28">
        <v>3.7</v>
      </c>
      <c r="L165" s="28">
        <v>0.01</v>
      </c>
      <c r="M165" s="28"/>
      <c r="N165" s="1">
        <f t="shared" si="8"/>
        <v>15.06</v>
      </c>
      <c r="O165" s="51">
        <f t="shared" si="9"/>
        <v>4.749999999999998</v>
      </c>
      <c r="P165" s="52">
        <v>19.81</v>
      </c>
    </row>
    <row r="166" spans="1:16" ht="12.75">
      <c r="A166" s="1">
        <v>154</v>
      </c>
      <c r="B166" s="63" t="s">
        <v>246</v>
      </c>
      <c r="C166" s="57">
        <v>1.78</v>
      </c>
      <c r="D166" s="27">
        <v>1.73</v>
      </c>
      <c r="E166" s="28">
        <v>0.24</v>
      </c>
      <c r="F166" s="28"/>
      <c r="G166" s="28">
        <v>1.72</v>
      </c>
      <c r="H166" s="58">
        <v>4.7</v>
      </c>
      <c r="I166" s="27">
        <v>0.25</v>
      </c>
      <c r="J166" s="28">
        <v>1.17</v>
      </c>
      <c r="K166" s="28">
        <v>3.7</v>
      </c>
      <c r="L166" s="28">
        <v>0.01</v>
      </c>
      <c r="M166" s="28"/>
      <c r="N166" s="1">
        <f t="shared" si="8"/>
        <v>15.299999999999999</v>
      </c>
      <c r="O166" s="51">
        <f t="shared" si="9"/>
        <v>4.470000000000001</v>
      </c>
      <c r="P166" s="52">
        <v>19.77</v>
      </c>
    </row>
    <row r="167" spans="1:16" ht="12.75">
      <c r="A167" s="1">
        <v>155</v>
      </c>
      <c r="B167" s="63" t="s">
        <v>247</v>
      </c>
      <c r="C167" s="57">
        <v>1.89</v>
      </c>
      <c r="D167" s="28">
        <v>1.84</v>
      </c>
      <c r="E167" s="28"/>
      <c r="F167" s="28"/>
      <c r="G167" s="28">
        <v>1.72</v>
      </c>
      <c r="H167" s="58">
        <v>4.7</v>
      </c>
      <c r="I167" s="28">
        <v>0.30000000000000004</v>
      </c>
      <c r="J167" s="28">
        <v>1.17</v>
      </c>
      <c r="K167" s="28">
        <v>3.68</v>
      </c>
      <c r="L167" s="28"/>
      <c r="M167" s="28"/>
      <c r="N167" s="1">
        <f t="shared" si="8"/>
        <v>15.3</v>
      </c>
      <c r="O167" s="51">
        <f t="shared" si="9"/>
        <v>4.099999999999998</v>
      </c>
      <c r="P167" s="52">
        <v>19.4</v>
      </c>
    </row>
    <row r="168" spans="1:16" ht="12.75">
      <c r="A168" s="1">
        <v>156</v>
      </c>
      <c r="B168" s="63" t="s">
        <v>248</v>
      </c>
      <c r="C168" s="57">
        <v>1.78</v>
      </c>
      <c r="D168" s="28">
        <v>1.73</v>
      </c>
      <c r="E168" s="28">
        <v>0.24</v>
      </c>
      <c r="F168" s="28"/>
      <c r="G168" s="28">
        <v>1.72</v>
      </c>
      <c r="H168" s="58">
        <v>4.7</v>
      </c>
      <c r="I168" s="28">
        <v>0.25</v>
      </c>
      <c r="J168" s="28">
        <v>1.17</v>
      </c>
      <c r="K168" s="28">
        <v>3.7</v>
      </c>
      <c r="L168" s="28">
        <v>0.01</v>
      </c>
      <c r="M168" s="28"/>
      <c r="N168" s="1">
        <f t="shared" si="8"/>
        <v>15.299999999999999</v>
      </c>
      <c r="O168" s="51">
        <f t="shared" si="9"/>
        <v>4.470000000000001</v>
      </c>
      <c r="P168" s="52">
        <v>19.77</v>
      </c>
    </row>
    <row r="169" spans="1:16" ht="12.75">
      <c r="A169" s="1">
        <v>157</v>
      </c>
      <c r="B169" s="63" t="s">
        <v>251</v>
      </c>
      <c r="C169" s="57">
        <v>1.78</v>
      </c>
      <c r="D169" s="28">
        <v>1.73</v>
      </c>
      <c r="E169" s="28">
        <v>0.24</v>
      </c>
      <c r="F169" s="28"/>
      <c r="G169" s="28">
        <v>1.72</v>
      </c>
      <c r="H169" s="58">
        <v>4.7</v>
      </c>
      <c r="I169" s="28">
        <v>0.25</v>
      </c>
      <c r="J169" s="27">
        <v>1.17</v>
      </c>
      <c r="K169" s="28">
        <v>3.7</v>
      </c>
      <c r="L169" s="28">
        <v>0.01</v>
      </c>
      <c r="M169" s="28"/>
      <c r="N169" s="1">
        <f t="shared" si="8"/>
        <v>15.299999999999999</v>
      </c>
      <c r="O169" s="51">
        <f t="shared" si="9"/>
        <v>4.470000000000001</v>
      </c>
      <c r="P169" s="52">
        <v>19.77</v>
      </c>
    </row>
    <row r="170" spans="1:16" ht="12.75">
      <c r="A170" s="1">
        <v>158</v>
      </c>
      <c r="B170" s="63" t="s">
        <v>252</v>
      </c>
      <c r="C170" s="57">
        <v>1.78</v>
      </c>
      <c r="D170" s="28">
        <v>1.73</v>
      </c>
      <c r="E170" s="28"/>
      <c r="F170" s="28"/>
      <c r="G170" s="28">
        <v>1.72</v>
      </c>
      <c r="H170" s="58">
        <v>4.7</v>
      </c>
      <c r="I170" s="28">
        <v>0.25</v>
      </c>
      <c r="J170" s="27">
        <v>1.17</v>
      </c>
      <c r="K170" s="28">
        <v>3.7</v>
      </c>
      <c r="L170" s="28">
        <v>0.01</v>
      </c>
      <c r="M170" s="28"/>
      <c r="N170" s="67">
        <f t="shared" si="8"/>
        <v>15.06</v>
      </c>
      <c r="O170" s="51">
        <f t="shared" si="9"/>
        <v>4.709999999999999</v>
      </c>
      <c r="P170" s="52">
        <v>19.77</v>
      </c>
    </row>
    <row r="171" spans="1:16" ht="12.75">
      <c r="A171" s="1">
        <v>159</v>
      </c>
      <c r="B171" s="63" t="s">
        <v>254</v>
      </c>
      <c r="C171" s="57">
        <v>1.78</v>
      </c>
      <c r="D171" s="28">
        <v>1.73</v>
      </c>
      <c r="E171" s="28">
        <v>0.24</v>
      </c>
      <c r="F171" s="28"/>
      <c r="G171" s="28">
        <v>1.72</v>
      </c>
      <c r="H171" s="58">
        <v>4.7</v>
      </c>
      <c r="I171" s="28">
        <v>0.25</v>
      </c>
      <c r="J171" s="28"/>
      <c r="K171" s="28">
        <v>3.7</v>
      </c>
      <c r="L171" s="28">
        <v>0.01</v>
      </c>
      <c r="M171" s="57"/>
      <c r="N171" s="1">
        <f aca="true" t="shared" si="10" ref="N171:N202">SUM(C171:M171)</f>
        <v>14.13</v>
      </c>
      <c r="O171" s="51">
        <f aca="true" t="shared" si="11" ref="O171:O202">P171-N171</f>
        <v>4.479999999999999</v>
      </c>
      <c r="P171" s="52">
        <v>18.61</v>
      </c>
    </row>
    <row r="172" spans="1:16" ht="12.75">
      <c r="A172" s="1">
        <v>160</v>
      </c>
      <c r="B172" s="63" t="s">
        <v>255</v>
      </c>
      <c r="C172" s="57">
        <v>1.78</v>
      </c>
      <c r="D172" s="28">
        <v>1.73</v>
      </c>
      <c r="E172" s="28">
        <v>0.24</v>
      </c>
      <c r="F172" s="28"/>
      <c r="G172" s="28">
        <v>1.72</v>
      </c>
      <c r="H172" s="58">
        <v>4.7</v>
      </c>
      <c r="I172" s="28">
        <v>0.25</v>
      </c>
      <c r="J172" s="27">
        <v>1.17</v>
      </c>
      <c r="K172" s="28">
        <v>3.7</v>
      </c>
      <c r="L172" s="28">
        <v>0.01</v>
      </c>
      <c r="M172" s="28"/>
      <c r="N172" s="1">
        <f t="shared" si="10"/>
        <v>15.299999999999999</v>
      </c>
      <c r="O172" s="51">
        <f t="shared" si="11"/>
        <v>4.470000000000001</v>
      </c>
      <c r="P172" s="52">
        <v>19.77</v>
      </c>
    </row>
    <row r="173" spans="1:16" ht="12.75">
      <c r="A173" s="1">
        <v>161</v>
      </c>
      <c r="B173" s="63" t="s">
        <v>256</v>
      </c>
      <c r="C173" s="57">
        <v>1.78</v>
      </c>
      <c r="D173" s="28">
        <v>1.73</v>
      </c>
      <c r="E173" s="28"/>
      <c r="F173" s="28"/>
      <c r="G173" s="28">
        <v>1.72</v>
      </c>
      <c r="H173" s="58">
        <v>4.7</v>
      </c>
      <c r="I173" s="28">
        <v>0.25</v>
      </c>
      <c r="J173" s="27">
        <v>1.17</v>
      </c>
      <c r="K173" s="28">
        <v>3.7</v>
      </c>
      <c r="L173" s="28">
        <v>0.01</v>
      </c>
      <c r="M173" s="28"/>
      <c r="N173" s="1">
        <f t="shared" si="10"/>
        <v>15.06</v>
      </c>
      <c r="O173" s="51">
        <f t="shared" si="11"/>
        <v>4.9399999999999995</v>
      </c>
      <c r="P173" s="52">
        <v>20</v>
      </c>
    </row>
    <row r="174" spans="1:16" ht="12.75">
      <c r="A174" s="1">
        <v>162</v>
      </c>
      <c r="B174" s="63" t="s">
        <v>257</v>
      </c>
      <c r="C174" s="57">
        <v>1.78</v>
      </c>
      <c r="D174" s="28">
        <v>1.73</v>
      </c>
      <c r="E174" s="28">
        <v>0.24</v>
      </c>
      <c r="F174" s="28"/>
      <c r="G174" s="28">
        <v>1.72</v>
      </c>
      <c r="H174" s="58">
        <v>4.7</v>
      </c>
      <c r="I174" s="28">
        <v>0.25</v>
      </c>
      <c r="J174" s="27">
        <v>1.17</v>
      </c>
      <c r="K174" s="28">
        <v>3.7</v>
      </c>
      <c r="L174" s="28">
        <v>0.01</v>
      </c>
      <c r="M174" s="28"/>
      <c r="N174" s="1">
        <f t="shared" si="10"/>
        <v>15.299999999999999</v>
      </c>
      <c r="O174" s="51">
        <f t="shared" si="11"/>
        <v>4.470000000000001</v>
      </c>
      <c r="P174" s="52">
        <v>19.77</v>
      </c>
    </row>
    <row r="175" spans="1:16" ht="12.75">
      <c r="A175" s="1">
        <v>163</v>
      </c>
      <c r="B175" s="63" t="s">
        <v>260</v>
      </c>
      <c r="C175" s="57">
        <v>1.78</v>
      </c>
      <c r="D175" s="28">
        <v>1.73</v>
      </c>
      <c r="E175" s="28"/>
      <c r="F175" s="28"/>
      <c r="G175" s="28">
        <v>1.72</v>
      </c>
      <c r="H175" s="58">
        <v>4.7</v>
      </c>
      <c r="I175" s="28">
        <v>0.25</v>
      </c>
      <c r="J175" s="28">
        <v>1.17</v>
      </c>
      <c r="K175" s="28">
        <v>3.7</v>
      </c>
      <c r="L175" s="28">
        <v>0.01</v>
      </c>
      <c r="M175" s="28"/>
      <c r="N175" s="1">
        <f t="shared" si="10"/>
        <v>15.06</v>
      </c>
      <c r="O175" s="51">
        <f t="shared" si="11"/>
        <v>4.749999999999998</v>
      </c>
      <c r="P175" s="52">
        <v>19.81</v>
      </c>
    </row>
    <row r="176" spans="1:16" ht="12.75">
      <c r="A176" s="1">
        <v>164</v>
      </c>
      <c r="B176" s="63" t="s">
        <v>261</v>
      </c>
      <c r="C176" s="57">
        <v>1.78</v>
      </c>
      <c r="D176" s="28">
        <v>1.73</v>
      </c>
      <c r="E176" s="28"/>
      <c r="F176" s="28"/>
      <c r="G176" s="28">
        <v>1.72</v>
      </c>
      <c r="H176" s="58">
        <v>4.7</v>
      </c>
      <c r="I176" s="28">
        <v>0.25</v>
      </c>
      <c r="J176" s="28">
        <v>1.17</v>
      </c>
      <c r="K176" s="28">
        <v>3.7</v>
      </c>
      <c r="L176" s="28">
        <v>0.01</v>
      </c>
      <c r="M176" s="28"/>
      <c r="N176" s="1">
        <f t="shared" si="10"/>
        <v>15.06</v>
      </c>
      <c r="O176" s="51">
        <f t="shared" si="11"/>
        <v>4.749999999999998</v>
      </c>
      <c r="P176" s="52">
        <v>19.81</v>
      </c>
    </row>
    <row r="177" spans="1:16" ht="12.75">
      <c r="A177" s="1">
        <v>165</v>
      </c>
      <c r="B177" s="56" t="s">
        <v>262</v>
      </c>
      <c r="C177" s="57">
        <v>1.78</v>
      </c>
      <c r="D177" s="28">
        <v>1.73</v>
      </c>
      <c r="E177" s="28">
        <v>0.24</v>
      </c>
      <c r="F177" s="28"/>
      <c r="G177" s="28">
        <v>1.72</v>
      </c>
      <c r="H177" s="58">
        <v>4.7</v>
      </c>
      <c r="I177" s="28">
        <v>0.25</v>
      </c>
      <c r="J177" s="28">
        <v>1.17</v>
      </c>
      <c r="K177" s="28">
        <v>3.7</v>
      </c>
      <c r="L177" s="28">
        <v>0.01</v>
      </c>
      <c r="M177" s="28"/>
      <c r="N177" s="1">
        <f t="shared" si="10"/>
        <v>15.299999999999999</v>
      </c>
      <c r="O177" s="51">
        <f t="shared" si="11"/>
        <v>5.1</v>
      </c>
      <c r="P177" s="52">
        <v>20.4</v>
      </c>
    </row>
    <row r="178" spans="1:16" ht="12.75">
      <c r="A178" s="1">
        <v>166</v>
      </c>
      <c r="B178" s="63" t="s">
        <v>263</v>
      </c>
      <c r="C178" s="57">
        <v>1.78</v>
      </c>
      <c r="D178" s="28">
        <v>1.73</v>
      </c>
      <c r="E178" s="28"/>
      <c r="F178" s="28"/>
      <c r="G178" s="28">
        <v>1.72</v>
      </c>
      <c r="H178" s="58">
        <v>4.7</v>
      </c>
      <c r="I178" s="28">
        <v>0.25</v>
      </c>
      <c r="J178" s="28">
        <v>1.17</v>
      </c>
      <c r="K178" s="28">
        <v>3.7</v>
      </c>
      <c r="L178" s="28">
        <v>0.01</v>
      </c>
      <c r="M178" s="28"/>
      <c r="N178" s="67">
        <f t="shared" si="10"/>
        <v>15.06</v>
      </c>
      <c r="O178" s="51">
        <f t="shared" si="11"/>
        <v>4.5600000000000005</v>
      </c>
      <c r="P178" s="52">
        <v>19.62</v>
      </c>
    </row>
    <row r="179" spans="1:16" ht="12.75">
      <c r="A179" s="1">
        <v>167</v>
      </c>
      <c r="B179" s="63" t="s">
        <v>264</v>
      </c>
      <c r="C179" s="57">
        <v>1.78</v>
      </c>
      <c r="D179" s="28">
        <v>1.73</v>
      </c>
      <c r="E179" s="28">
        <v>0.24</v>
      </c>
      <c r="F179" s="28"/>
      <c r="G179" s="28">
        <v>1.72</v>
      </c>
      <c r="H179" s="58">
        <v>4.7</v>
      </c>
      <c r="I179" s="28">
        <v>0.25</v>
      </c>
      <c r="J179" s="28">
        <v>1.17</v>
      </c>
      <c r="K179" s="28">
        <v>3.7</v>
      </c>
      <c r="L179" s="28">
        <v>0.01</v>
      </c>
      <c r="M179" s="28"/>
      <c r="N179" s="1">
        <f t="shared" si="10"/>
        <v>15.299999999999999</v>
      </c>
      <c r="O179" s="51">
        <f t="shared" si="11"/>
        <v>4.470000000000001</v>
      </c>
      <c r="P179" s="52">
        <v>19.77</v>
      </c>
    </row>
    <row r="180" spans="1:16" ht="12.75">
      <c r="A180" s="1">
        <v>168</v>
      </c>
      <c r="B180" s="63" t="s">
        <v>265</v>
      </c>
      <c r="C180" s="57">
        <v>1.78</v>
      </c>
      <c r="D180" s="28">
        <v>1.73</v>
      </c>
      <c r="E180" s="28">
        <v>0.24</v>
      </c>
      <c r="F180" s="28"/>
      <c r="G180" s="28">
        <v>1.72</v>
      </c>
      <c r="H180" s="58">
        <v>4.7</v>
      </c>
      <c r="I180" s="28">
        <v>0.25</v>
      </c>
      <c r="J180" s="28">
        <v>1.17</v>
      </c>
      <c r="K180" s="28">
        <v>3.7</v>
      </c>
      <c r="L180" s="28">
        <v>0.01</v>
      </c>
      <c r="M180" s="28"/>
      <c r="N180" s="1">
        <f t="shared" si="10"/>
        <v>15.299999999999999</v>
      </c>
      <c r="O180" s="51">
        <f t="shared" si="11"/>
        <v>4.470000000000001</v>
      </c>
      <c r="P180" s="52">
        <v>19.77</v>
      </c>
    </row>
    <row r="181" spans="1:16" ht="12.75">
      <c r="A181" s="1">
        <v>169</v>
      </c>
      <c r="B181" s="63" t="s">
        <v>266</v>
      </c>
      <c r="C181" s="57">
        <v>1.78</v>
      </c>
      <c r="D181" s="28">
        <v>1.73</v>
      </c>
      <c r="E181" s="28">
        <v>0.24</v>
      </c>
      <c r="F181" s="28"/>
      <c r="G181" s="28">
        <v>1.72</v>
      </c>
      <c r="H181" s="58">
        <v>4.7</v>
      </c>
      <c r="I181" s="28">
        <v>0.25</v>
      </c>
      <c r="J181" s="28">
        <v>1.17</v>
      </c>
      <c r="K181" s="28">
        <v>3.7</v>
      </c>
      <c r="L181" s="28">
        <v>0.01</v>
      </c>
      <c r="M181" s="28"/>
      <c r="N181" s="1">
        <f t="shared" si="10"/>
        <v>15.299999999999999</v>
      </c>
      <c r="O181" s="51">
        <f t="shared" si="11"/>
        <v>4.470000000000001</v>
      </c>
      <c r="P181" s="52">
        <v>19.77</v>
      </c>
    </row>
    <row r="182" spans="1:16" ht="12.75">
      <c r="A182" s="1">
        <v>170</v>
      </c>
      <c r="B182" s="63" t="s">
        <v>268</v>
      </c>
      <c r="C182" s="57">
        <v>1.78</v>
      </c>
      <c r="D182" s="28">
        <v>1.73</v>
      </c>
      <c r="E182" s="28">
        <v>0.24</v>
      </c>
      <c r="F182" s="28"/>
      <c r="G182" s="28">
        <v>1.72</v>
      </c>
      <c r="H182" s="58">
        <v>4.7</v>
      </c>
      <c r="I182" s="28">
        <v>0.25</v>
      </c>
      <c r="J182" s="28">
        <v>1.17</v>
      </c>
      <c r="K182" s="28">
        <v>3.7</v>
      </c>
      <c r="L182" s="28">
        <v>0.01</v>
      </c>
      <c r="M182" s="28"/>
      <c r="N182" s="1">
        <f t="shared" si="10"/>
        <v>15.299999999999999</v>
      </c>
      <c r="O182" s="51">
        <f t="shared" si="11"/>
        <v>4.470000000000001</v>
      </c>
      <c r="P182" s="52">
        <v>19.77</v>
      </c>
    </row>
    <row r="183" spans="1:16" ht="12.75">
      <c r="A183" s="1">
        <v>171</v>
      </c>
      <c r="B183" s="63" t="s">
        <v>269</v>
      </c>
      <c r="C183" s="57">
        <v>1.78</v>
      </c>
      <c r="D183" s="28">
        <v>1.73</v>
      </c>
      <c r="E183" s="28">
        <v>0.24</v>
      </c>
      <c r="F183" s="28"/>
      <c r="G183" s="28">
        <v>1.72</v>
      </c>
      <c r="H183" s="58">
        <v>4.7</v>
      </c>
      <c r="I183" s="28">
        <v>0.25</v>
      </c>
      <c r="J183" s="28">
        <v>1.17</v>
      </c>
      <c r="K183" s="28">
        <v>3.7</v>
      </c>
      <c r="L183" s="28">
        <v>0.01</v>
      </c>
      <c r="M183" s="28"/>
      <c r="N183" s="1">
        <f t="shared" si="10"/>
        <v>15.299999999999999</v>
      </c>
      <c r="O183" s="51">
        <f t="shared" si="11"/>
        <v>4.470000000000001</v>
      </c>
      <c r="P183" s="52">
        <v>19.77</v>
      </c>
    </row>
    <row r="184" spans="1:16" ht="12.75">
      <c r="A184" s="1">
        <v>172</v>
      </c>
      <c r="B184" s="63" t="s">
        <v>270</v>
      </c>
      <c r="C184" s="57">
        <v>1.78</v>
      </c>
      <c r="D184" s="28">
        <v>1.73</v>
      </c>
      <c r="E184" s="28">
        <v>0.24</v>
      </c>
      <c r="F184" s="28"/>
      <c r="G184" s="28">
        <v>1.72</v>
      </c>
      <c r="H184" s="58">
        <v>4.7</v>
      </c>
      <c r="I184" s="28">
        <v>0.25</v>
      </c>
      <c r="J184" s="28">
        <v>1.17</v>
      </c>
      <c r="K184" s="28">
        <v>3.7</v>
      </c>
      <c r="L184" s="28">
        <v>0.01</v>
      </c>
      <c r="M184" s="28"/>
      <c r="N184" s="1">
        <f t="shared" si="10"/>
        <v>15.299999999999999</v>
      </c>
      <c r="O184" s="51">
        <f t="shared" si="11"/>
        <v>4.470000000000001</v>
      </c>
      <c r="P184" s="52">
        <v>19.77</v>
      </c>
    </row>
    <row r="185" spans="1:16" ht="12.75">
      <c r="A185" s="1">
        <v>173</v>
      </c>
      <c r="B185" s="63" t="s">
        <v>271</v>
      </c>
      <c r="C185" s="57">
        <v>1.78</v>
      </c>
      <c r="D185" s="28">
        <v>1.73</v>
      </c>
      <c r="E185" s="28">
        <v>0.24</v>
      </c>
      <c r="F185" s="28"/>
      <c r="G185" s="28">
        <v>1.72</v>
      </c>
      <c r="H185" s="58">
        <v>4.7</v>
      </c>
      <c r="I185" s="28">
        <v>0.25</v>
      </c>
      <c r="J185" s="28">
        <v>1.17</v>
      </c>
      <c r="K185" s="28">
        <v>3.7</v>
      </c>
      <c r="L185" s="28">
        <v>0.01</v>
      </c>
      <c r="M185" s="28"/>
      <c r="N185" s="1">
        <f t="shared" si="10"/>
        <v>15.299999999999999</v>
      </c>
      <c r="O185" s="51">
        <f t="shared" si="11"/>
        <v>4.470000000000001</v>
      </c>
      <c r="P185" s="52">
        <v>19.77</v>
      </c>
    </row>
    <row r="186" spans="1:16" ht="12.75">
      <c r="A186" s="1">
        <v>174</v>
      </c>
      <c r="B186" s="63" t="s">
        <v>272</v>
      </c>
      <c r="C186" s="57">
        <v>1.78</v>
      </c>
      <c r="D186" s="28">
        <v>1.73</v>
      </c>
      <c r="E186" s="28">
        <v>0.24</v>
      </c>
      <c r="F186" s="28"/>
      <c r="G186" s="28">
        <v>1.72</v>
      </c>
      <c r="H186" s="58">
        <v>4.7</v>
      </c>
      <c r="I186" s="28">
        <v>0.25</v>
      </c>
      <c r="J186" s="28">
        <v>1.17</v>
      </c>
      <c r="K186" s="28">
        <v>3.7</v>
      </c>
      <c r="L186" s="28">
        <v>0.01</v>
      </c>
      <c r="M186" s="28"/>
      <c r="N186" s="1">
        <f t="shared" si="10"/>
        <v>15.299999999999999</v>
      </c>
      <c r="O186" s="51">
        <f t="shared" si="11"/>
        <v>4.470000000000001</v>
      </c>
      <c r="P186" s="52">
        <v>19.77</v>
      </c>
    </row>
    <row r="187" spans="1:16" ht="12.75">
      <c r="A187" s="1">
        <v>175</v>
      </c>
      <c r="B187" s="63" t="s">
        <v>273</v>
      </c>
      <c r="C187" s="57">
        <v>1.78</v>
      </c>
      <c r="D187" s="28">
        <v>1.73</v>
      </c>
      <c r="E187" s="28">
        <v>0.24</v>
      </c>
      <c r="F187" s="28"/>
      <c r="G187" s="28">
        <v>1.72</v>
      </c>
      <c r="H187" s="58">
        <v>4.7</v>
      </c>
      <c r="I187" s="28">
        <v>0.25</v>
      </c>
      <c r="J187" s="28">
        <v>1.17</v>
      </c>
      <c r="K187" s="28">
        <v>3.7</v>
      </c>
      <c r="L187" s="28">
        <v>0.01</v>
      </c>
      <c r="M187" s="28"/>
      <c r="N187" s="1">
        <f t="shared" si="10"/>
        <v>15.299999999999999</v>
      </c>
      <c r="O187" s="51">
        <f t="shared" si="11"/>
        <v>4.470000000000001</v>
      </c>
      <c r="P187" s="52">
        <v>19.77</v>
      </c>
    </row>
    <row r="188" spans="1:16" ht="12.75">
      <c r="A188" s="1">
        <v>176</v>
      </c>
      <c r="B188" s="63" t="s">
        <v>274</v>
      </c>
      <c r="C188" s="57">
        <v>1.78</v>
      </c>
      <c r="D188" s="28">
        <v>1.73</v>
      </c>
      <c r="E188" s="28">
        <v>0.24</v>
      </c>
      <c r="F188" s="28"/>
      <c r="G188" s="28">
        <v>1.72</v>
      </c>
      <c r="H188" s="58">
        <v>4.7</v>
      </c>
      <c r="I188" s="28">
        <v>0.25</v>
      </c>
      <c r="J188" s="28">
        <v>1.17</v>
      </c>
      <c r="K188" s="28">
        <v>3.7</v>
      </c>
      <c r="L188" s="28">
        <v>0.01</v>
      </c>
      <c r="M188" s="28"/>
      <c r="N188" s="1">
        <f t="shared" si="10"/>
        <v>15.299999999999999</v>
      </c>
      <c r="O188" s="51">
        <f t="shared" si="11"/>
        <v>4.470000000000001</v>
      </c>
      <c r="P188" s="52">
        <v>19.77</v>
      </c>
    </row>
    <row r="189" spans="1:16" ht="12.75">
      <c r="A189" s="1">
        <v>177</v>
      </c>
      <c r="B189" s="63" t="s">
        <v>275</v>
      </c>
      <c r="C189" s="57">
        <v>1.78</v>
      </c>
      <c r="D189" s="28">
        <v>1.73</v>
      </c>
      <c r="E189" s="28">
        <v>0.01</v>
      </c>
      <c r="F189" s="28"/>
      <c r="G189" s="28">
        <v>1.72</v>
      </c>
      <c r="H189" s="58">
        <v>4.7</v>
      </c>
      <c r="I189" s="28">
        <v>0.25</v>
      </c>
      <c r="J189" s="28">
        <v>1.17</v>
      </c>
      <c r="K189" s="28">
        <v>3.7</v>
      </c>
      <c r="L189" s="28">
        <v>0.01</v>
      </c>
      <c r="M189" s="28"/>
      <c r="N189" s="1">
        <f t="shared" si="10"/>
        <v>15.069999999999999</v>
      </c>
      <c r="O189" s="51">
        <f t="shared" si="11"/>
        <v>4.700000000000001</v>
      </c>
      <c r="P189" s="52">
        <v>19.77</v>
      </c>
    </row>
    <row r="190" spans="1:16" ht="12.75">
      <c r="A190" s="1">
        <v>178</v>
      </c>
      <c r="B190" s="63" t="s">
        <v>276</v>
      </c>
      <c r="C190" s="57">
        <v>1.78</v>
      </c>
      <c r="D190" s="28">
        <v>1.73</v>
      </c>
      <c r="E190" s="28">
        <v>0.24</v>
      </c>
      <c r="F190" s="28"/>
      <c r="G190" s="28">
        <v>1.72</v>
      </c>
      <c r="H190" s="58">
        <v>4.7</v>
      </c>
      <c r="I190" s="28">
        <v>0.25</v>
      </c>
      <c r="J190" s="28"/>
      <c r="K190" s="28">
        <v>3.7</v>
      </c>
      <c r="L190" s="28">
        <v>0.01</v>
      </c>
      <c r="M190" s="57"/>
      <c r="N190" s="1">
        <f t="shared" si="10"/>
        <v>14.13</v>
      </c>
      <c r="O190" s="51">
        <f t="shared" si="11"/>
        <v>4.3100000000000005</v>
      </c>
      <c r="P190" s="52">
        <v>18.44</v>
      </c>
    </row>
    <row r="191" spans="1:16" ht="12.75">
      <c r="A191" s="1">
        <v>179</v>
      </c>
      <c r="B191" s="63" t="s">
        <v>281</v>
      </c>
      <c r="C191" s="57">
        <v>1.78</v>
      </c>
      <c r="D191" s="28">
        <v>1.73</v>
      </c>
      <c r="E191" s="28">
        <v>0.24</v>
      </c>
      <c r="F191" s="28"/>
      <c r="G191" s="28">
        <v>1.72</v>
      </c>
      <c r="H191" s="58">
        <v>4.7</v>
      </c>
      <c r="I191" s="28">
        <v>0.25</v>
      </c>
      <c r="J191" s="28"/>
      <c r="K191" s="28">
        <v>3.7</v>
      </c>
      <c r="L191" s="28">
        <v>0.01</v>
      </c>
      <c r="M191" s="57"/>
      <c r="N191" s="1">
        <f t="shared" si="10"/>
        <v>14.13</v>
      </c>
      <c r="O191" s="51">
        <f t="shared" si="11"/>
        <v>4.3100000000000005</v>
      </c>
      <c r="P191" s="52">
        <v>18.44</v>
      </c>
    </row>
    <row r="192" spans="1:16" ht="12.75">
      <c r="A192" s="1">
        <v>180</v>
      </c>
      <c r="B192" s="63" t="s">
        <v>282</v>
      </c>
      <c r="C192" s="57">
        <v>1.78</v>
      </c>
      <c r="D192" s="28">
        <v>1.73</v>
      </c>
      <c r="E192" s="28">
        <v>0.24</v>
      </c>
      <c r="F192" s="28"/>
      <c r="G192" s="28">
        <v>1.72</v>
      </c>
      <c r="H192" s="58">
        <v>4.7</v>
      </c>
      <c r="I192" s="28">
        <v>0.25</v>
      </c>
      <c r="J192" s="28"/>
      <c r="K192" s="28">
        <v>3.7</v>
      </c>
      <c r="L192" s="28">
        <v>0.01</v>
      </c>
      <c r="M192" s="57"/>
      <c r="N192" s="1">
        <f t="shared" si="10"/>
        <v>14.13</v>
      </c>
      <c r="O192" s="51">
        <f t="shared" si="11"/>
        <v>4.3100000000000005</v>
      </c>
      <c r="P192" s="52">
        <v>18.44</v>
      </c>
    </row>
    <row r="193" spans="1:16" ht="12.75">
      <c r="A193" s="1">
        <v>181</v>
      </c>
      <c r="B193" s="56" t="s">
        <v>283</v>
      </c>
      <c r="C193" s="57">
        <v>1.78</v>
      </c>
      <c r="D193" s="28"/>
      <c r="E193" s="28">
        <v>0.07</v>
      </c>
      <c r="F193" s="28"/>
      <c r="G193" s="28">
        <v>1.72</v>
      </c>
      <c r="H193" s="58">
        <v>4.7</v>
      </c>
      <c r="I193" s="28">
        <v>0.25</v>
      </c>
      <c r="J193" s="28"/>
      <c r="K193" s="28">
        <v>3.7</v>
      </c>
      <c r="L193" s="28">
        <v>0.01</v>
      </c>
      <c r="M193" s="28"/>
      <c r="N193" s="1">
        <f t="shared" si="10"/>
        <v>12.229999999999999</v>
      </c>
      <c r="O193" s="51">
        <f t="shared" si="11"/>
        <v>2.730000000000002</v>
      </c>
      <c r="P193" s="52">
        <v>14.96</v>
      </c>
    </row>
    <row r="194" spans="1:16" ht="12.75">
      <c r="A194" s="1">
        <v>182</v>
      </c>
      <c r="B194" s="56" t="s">
        <v>285</v>
      </c>
      <c r="C194" s="57">
        <v>1.78</v>
      </c>
      <c r="D194" s="28"/>
      <c r="E194" s="28">
        <v>0.07</v>
      </c>
      <c r="F194" s="28"/>
      <c r="G194" s="28">
        <v>1.72</v>
      </c>
      <c r="H194" s="58">
        <v>4.7</v>
      </c>
      <c r="I194" s="28">
        <v>0.25</v>
      </c>
      <c r="J194" s="28"/>
      <c r="K194" s="28">
        <v>3.7</v>
      </c>
      <c r="L194" s="28">
        <v>0.01</v>
      </c>
      <c r="M194" s="28"/>
      <c r="N194" s="1">
        <f t="shared" si="10"/>
        <v>12.229999999999999</v>
      </c>
      <c r="O194" s="51">
        <f t="shared" si="11"/>
        <v>3.1400000000000006</v>
      </c>
      <c r="P194" s="52">
        <v>15.37</v>
      </c>
    </row>
    <row r="195" spans="1:16" ht="12.75">
      <c r="A195" s="1">
        <v>183</v>
      </c>
      <c r="B195" s="56" t="s">
        <v>286</v>
      </c>
      <c r="C195" s="57">
        <v>1.78</v>
      </c>
      <c r="D195" s="28"/>
      <c r="E195" s="28">
        <v>0.07</v>
      </c>
      <c r="F195" s="28"/>
      <c r="G195" s="28">
        <v>1.72</v>
      </c>
      <c r="H195" s="58">
        <v>4.7</v>
      </c>
      <c r="I195" s="28">
        <v>0.25</v>
      </c>
      <c r="J195" s="28"/>
      <c r="K195" s="28">
        <v>3.7</v>
      </c>
      <c r="L195" s="28">
        <v>0.01</v>
      </c>
      <c r="M195" s="28"/>
      <c r="N195" s="1">
        <f t="shared" si="10"/>
        <v>12.229999999999999</v>
      </c>
      <c r="O195" s="51">
        <f t="shared" si="11"/>
        <v>3.1400000000000006</v>
      </c>
      <c r="P195" s="52">
        <v>15.37</v>
      </c>
    </row>
    <row r="196" spans="1:16" ht="12.75">
      <c r="A196" s="1">
        <v>184</v>
      </c>
      <c r="B196" s="56" t="s">
        <v>287</v>
      </c>
      <c r="C196" s="57">
        <v>1.78</v>
      </c>
      <c r="D196" s="28"/>
      <c r="E196" s="28">
        <v>0.07</v>
      </c>
      <c r="F196" s="28"/>
      <c r="G196" s="28">
        <v>1.72</v>
      </c>
      <c r="H196" s="58">
        <v>4.7</v>
      </c>
      <c r="I196" s="28">
        <v>0.25</v>
      </c>
      <c r="J196" s="28"/>
      <c r="K196" s="28">
        <v>3.7</v>
      </c>
      <c r="L196" s="28">
        <v>0.01</v>
      </c>
      <c r="M196" s="28"/>
      <c r="N196" s="1">
        <f t="shared" si="10"/>
        <v>12.229999999999999</v>
      </c>
      <c r="O196" s="51">
        <f t="shared" si="11"/>
        <v>3.1400000000000006</v>
      </c>
      <c r="P196" s="52">
        <v>15.37</v>
      </c>
    </row>
    <row r="197" spans="1:16" ht="12.75">
      <c r="A197" s="1">
        <v>185</v>
      </c>
      <c r="B197" s="56" t="s">
        <v>289</v>
      </c>
      <c r="C197" s="57">
        <v>1.78</v>
      </c>
      <c r="D197" s="28"/>
      <c r="E197" s="28">
        <v>0.24</v>
      </c>
      <c r="F197" s="28"/>
      <c r="G197" s="28">
        <v>1.72</v>
      </c>
      <c r="H197" s="58">
        <v>4.7</v>
      </c>
      <c r="I197" s="28">
        <v>0.25</v>
      </c>
      <c r="J197" s="28"/>
      <c r="K197" s="28">
        <v>3.7</v>
      </c>
      <c r="L197" s="28">
        <v>0.01</v>
      </c>
      <c r="M197" s="28"/>
      <c r="N197" s="1">
        <f t="shared" si="10"/>
        <v>12.4</v>
      </c>
      <c r="O197" s="51">
        <f t="shared" si="11"/>
        <v>2.969999999999999</v>
      </c>
      <c r="P197" s="52">
        <v>15.37</v>
      </c>
    </row>
    <row r="198" spans="1:16" ht="12.75">
      <c r="A198" s="1">
        <v>186</v>
      </c>
      <c r="B198" s="56" t="s">
        <v>290</v>
      </c>
      <c r="C198" s="57">
        <v>1.78</v>
      </c>
      <c r="D198" s="28"/>
      <c r="E198" s="28">
        <v>0.24</v>
      </c>
      <c r="F198" s="28"/>
      <c r="G198" s="28">
        <v>1.72</v>
      </c>
      <c r="H198" s="58">
        <v>4.7</v>
      </c>
      <c r="I198" s="28">
        <v>0.25</v>
      </c>
      <c r="J198" s="28"/>
      <c r="K198" s="28">
        <v>3.7</v>
      </c>
      <c r="L198" s="28">
        <v>0.01</v>
      </c>
      <c r="M198" s="28"/>
      <c r="N198" s="1">
        <f t="shared" si="10"/>
        <v>12.4</v>
      </c>
      <c r="O198" s="51">
        <f t="shared" si="11"/>
        <v>2.969999999999999</v>
      </c>
      <c r="P198" s="52">
        <v>15.37</v>
      </c>
    </row>
    <row r="199" spans="1:16" ht="12.75">
      <c r="A199" s="1">
        <v>187</v>
      </c>
      <c r="B199" s="56" t="s">
        <v>291</v>
      </c>
      <c r="C199" s="57">
        <v>1.78</v>
      </c>
      <c r="D199" s="28"/>
      <c r="E199" s="28">
        <v>0.24</v>
      </c>
      <c r="F199" s="28"/>
      <c r="G199" s="28">
        <v>1.72</v>
      </c>
      <c r="H199" s="58">
        <v>4.7</v>
      </c>
      <c r="I199" s="28">
        <v>0.25</v>
      </c>
      <c r="J199" s="28"/>
      <c r="K199" s="28">
        <v>3.7</v>
      </c>
      <c r="L199" s="28">
        <v>0.01</v>
      </c>
      <c r="M199" s="28"/>
      <c r="N199" s="1">
        <f t="shared" si="10"/>
        <v>12.4</v>
      </c>
      <c r="O199" s="51">
        <f t="shared" si="11"/>
        <v>2.969999999999999</v>
      </c>
      <c r="P199" s="52">
        <v>15.37</v>
      </c>
    </row>
    <row r="200" spans="1:16" ht="12.75">
      <c r="A200" s="1">
        <v>188</v>
      </c>
      <c r="B200" s="56" t="s">
        <v>292</v>
      </c>
      <c r="C200" s="57">
        <v>1.78</v>
      </c>
      <c r="D200" s="28"/>
      <c r="E200" s="28">
        <v>0.24</v>
      </c>
      <c r="F200" s="28"/>
      <c r="G200" s="28">
        <v>1.72</v>
      </c>
      <c r="H200" s="58">
        <v>4.7</v>
      </c>
      <c r="I200" s="28">
        <v>0.25</v>
      </c>
      <c r="J200" s="28">
        <v>1.17</v>
      </c>
      <c r="K200" s="28">
        <v>3.7</v>
      </c>
      <c r="L200" s="28">
        <v>0.01</v>
      </c>
      <c r="M200" s="28"/>
      <c r="N200" s="1">
        <f t="shared" si="10"/>
        <v>13.570000000000002</v>
      </c>
      <c r="O200" s="51">
        <f t="shared" si="11"/>
        <v>5.669999999999996</v>
      </c>
      <c r="P200" s="52">
        <v>19.24</v>
      </c>
    </row>
    <row r="201" spans="1:16" ht="12.75">
      <c r="A201" s="1">
        <v>189</v>
      </c>
      <c r="B201" s="56" t="s">
        <v>293</v>
      </c>
      <c r="C201" s="57">
        <v>1.78</v>
      </c>
      <c r="D201" s="28"/>
      <c r="E201" s="28"/>
      <c r="F201" s="28"/>
      <c r="G201" s="28">
        <v>1.72</v>
      </c>
      <c r="H201" s="58">
        <v>4.7</v>
      </c>
      <c r="I201" s="28">
        <v>0.25</v>
      </c>
      <c r="J201" s="28">
        <v>1.17</v>
      </c>
      <c r="K201" s="28">
        <v>3.7</v>
      </c>
      <c r="L201" s="28">
        <v>0.01</v>
      </c>
      <c r="M201" s="28"/>
      <c r="N201" s="1">
        <f t="shared" si="10"/>
        <v>13.33</v>
      </c>
      <c r="O201" s="51">
        <f t="shared" si="11"/>
        <v>7.42</v>
      </c>
      <c r="P201" s="52">
        <v>20.75</v>
      </c>
    </row>
    <row r="202" spans="1:16" ht="12.75">
      <c r="A202" s="1">
        <v>190</v>
      </c>
      <c r="B202" s="56" t="s">
        <v>294</v>
      </c>
      <c r="C202" s="57">
        <v>1.78</v>
      </c>
      <c r="D202" s="28">
        <v>1.73</v>
      </c>
      <c r="E202" s="28">
        <v>0.24</v>
      </c>
      <c r="F202" s="28"/>
      <c r="G202" s="28">
        <v>1.72</v>
      </c>
      <c r="H202" s="58">
        <v>4.7</v>
      </c>
      <c r="I202" s="28">
        <v>0.25</v>
      </c>
      <c r="J202" s="28"/>
      <c r="K202" s="28">
        <v>3.7</v>
      </c>
      <c r="L202" s="28">
        <v>0.01</v>
      </c>
      <c r="M202" s="28"/>
      <c r="N202" s="1">
        <f t="shared" si="10"/>
        <v>14.13</v>
      </c>
      <c r="O202" s="51">
        <f t="shared" si="11"/>
        <v>5.959999999999999</v>
      </c>
      <c r="P202" s="52">
        <v>20.09</v>
      </c>
    </row>
    <row r="203" spans="1:16" ht="12.75">
      <c r="A203" s="1">
        <v>191</v>
      </c>
      <c r="B203" s="56" t="s">
        <v>295</v>
      </c>
      <c r="C203" s="57">
        <v>1.78</v>
      </c>
      <c r="D203" s="28">
        <v>1.73</v>
      </c>
      <c r="E203" s="28">
        <v>0.24</v>
      </c>
      <c r="F203" s="28"/>
      <c r="G203" s="28">
        <v>1.72</v>
      </c>
      <c r="H203" s="58">
        <v>4.7</v>
      </c>
      <c r="I203" s="28">
        <v>0.25</v>
      </c>
      <c r="J203" s="28"/>
      <c r="K203" s="28">
        <v>3.7</v>
      </c>
      <c r="L203" s="28">
        <v>0.01</v>
      </c>
      <c r="M203" s="28"/>
      <c r="N203" s="1">
        <f aca="true" t="shared" si="12" ref="N203:N234">SUM(C203:M203)</f>
        <v>14.13</v>
      </c>
      <c r="O203" s="51">
        <f aca="true" t="shared" si="13" ref="O203:O234">P203-N203</f>
        <v>5.109999999999998</v>
      </c>
      <c r="P203" s="52">
        <v>19.24</v>
      </c>
    </row>
    <row r="204" spans="1:16" ht="12.75">
      <c r="A204" s="1">
        <v>192</v>
      </c>
      <c r="B204" s="56" t="s">
        <v>296</v>
      </c>
      <c r="C204" s="57">
        <v>1.78</v>
      </c>
      <c r="D204" s="28">
        <v>1.73</v>
      </c>
      <c r="E204" s="28">
        <v>0.24</v>
      </c>
      <c r="F204" s="28"/>
      <c r="G204" s="28">
        <v>1.72</v>
      </c>
      <c r="H204" s="58">
        <v>4.7</v>
      </c>
      <c r="I204" s="28">
        <v>0.25</v>
      </c>
      <c r="J204" s="28"/>
      <c r="K204" s="28">
        <v>3.7</v>
      </c>
      <c r="L204" s="28">
        <v>0.01</v>
      </c>
      <c r="M204" s="28"/>
      <c r="N204" s="1">
        <f t="shared" si="12"/>
        <v>14.13</v>
      </c>
      <c r="O204" s="51">
        <f t="shared" si="13"/>
        <v>5.109999999999998</v>
      </c>
      <c r="P204" s="52">
        <v>19.24</v>
      </c>
    </row>
    <row r="205" spans="1:16" ht="12.75">
      <c r="A205" s="1">
        <v>193</v>
      </c>
      <c r="B205" s="56" t="s">
        <v>297</v>
      </c>
      <c r="C205" s="57">
        <v>1.78</v>
      </c>
      <c r="D205" s="28">
        <v>1.73</v>
      </c>
      <c r="E205" s="28">
        <v>0.24</v>
      </c>
      <c r="F205" s="28">
        <v>0.05</v>
      </c>
      <c r="G205" s="28">
        <v>1.72</v>
      </c>
      <c r="H205" s="58">
        <v>4.7</v>
      </c>
      <c r="I205" s="28">
        <v>0.25</v>
      </c>
      <c r="J205" s="28"/>
      <c r="K205" s="28">
        <v>3.7</v>
      </c>
      <c r="L205" s="28">
        <v>0.01</v>
      </c>
      <c r="M205" s="28"/>
      <c r="N205" s="1">
        <f t="shared" si="12"/>
        <v>14.179999999999998</v>
      </c>
      <c r="O205" s="51">
        <f t="shared" si="13"/>
        <v>5.9</v>
      </c>
      <c r="P205" s="52">
        <v>20.08</v>
      </c>
    </row>
    <row r="206" spans="1:16" ht="12.75">
      <c r="A206" s="1">
        <v>194</v>
      </c>
      <c r="B206" s="56" t="s">
        <v>298</v>
      </c>
      <c r="C206" s="57">
        <v>1.78</v>
      </c>
      <c r="D206" s="28">
        <v>1.73</v>
      </c>
      <c r="E206" s="28">
        <v>0.24</v>
      </c>
      <c r="F206" s="28">
        <v>0.05</v>
      </c>
      <c r="G206" s="28">
        <v>1.72</v>
      </c>
      <c r="H206" s="58">
        <v>4.7</v>
      </c>
      <c r="I206" s="28">
        <v>0.25</v>
      </c>
      <c r="J206" s="28">
        <v>1.17</v>
      </c>
      <c r="K206" s="28">
        <v>3.7</v>
      </c>
      <c r="L206" s="28">
        <v>0.01</v>
      </c>
      <c r="M206" s="28"/>
      <c r="N206" s="1">
        <f t="shared" si="12"/>
        <v>15.35</v>
      </c>
      <c r="O206" s="51">
        <f t="shared" si="13"/>
        <v>4.729999999999999</v>
      </c>
      <c r="P206" s="52">
        <v>20.08</v>
      </c>
    </row>
    <row r="207" spans="1:16" ht="12.75">
      <c r="A207" s="1">
        <v>195</v>
      </c>
      <c r="B207" s="63" t="s">
        <v>299</v>
      </c>
      <c r="C207" s="57">
        <v>1.78</v>
      </c>
      <c r="D207" s="28">
        <v>1.73</v>
      </c>
      <c r="E207" s="28">
        <v>0.24</v>
      </c>
      <c r="F207" s="28">
        <v>0.05</v>
      </c>
      <c r="G207" s="28">
        <v>1.72</v>
      </c>
      <c r="H207" s="58">
        <v>4.7</v>
      </c>
      <c r="I207" s="28">
        <v>0.25</v>
      </c>
      <c r="J207" s="28">
        <v>1.17</v>
      </c>
      <c r="K207" s="28">
        <v>3.7</v>
      </c>
      <c r="L207" s="28">
        <v>0.01</v>
      </c>
      <c r="M207" s="28"/>
      <c r="N207" s="1">
        <f t="shared" si="12"/>
        <v>15.35</v>
      </c>
      <c r="O207" s="51">
        <f t="shared" si="13"/>
        <v>4.67</v>
      </c>
      <c r="P207" s="52">
        <v>20.02</v>
      </c>
    </row>
    <row r="208" spans="1:16" ht="12.75">
      <c r="A208" s="1">
        <v>196</v>
      </c>
      <c r="B208" s="63" t="s">
        <v>300</v>
      </c>
      <c r="C208" s="57">
        <v>1.78</v>
      </c>
      <c r="D208" s="28">
        <v>1.73</v>
      </c>
      <c r="E208" s="28">
        <v>0.24</v>
      </c>
      <c r="F208" s="28">
        <v>0.05</v>
      </c>
      <c r="G208" s="28">
        <v>1.72</v>
      </c>
      <c r="H208" s="58">
        <v>4.7</v>
      </c>
      <c r="I208" s="28">
        <v>0.25</v>
      </c>
      <c r="J208" s="28">
        <v>1.17</v>
      </c>
      <c r="K208" s="28">
        <v>3.7</v>
      </c>
      <c r="L208" s="28">
        <v>0.01</v>
      </c>
      <c r="M208" s="28"/>
      <c r="N208" s="1">
        <f t="shared" si="12"/>
        <v>15.35</v>
      </c>
      <c r="O208" s="51">
        <f t="shared" si="13"/>
        <v>4.67</v>
      </c>
      <c r="P208" s="52">
        <v>20.02</v>
      </c>
    </row>
    <row r="209" spans="1:16" ht="12.75">
      <c r="A209" s="1">
        <v>197</v>
      </c>
      <c r="B209" s="63" t="s">
        <v>301</v>
      </c>
      <c r="C209" s="57">
        <v>1.78</v>
      </c>
      <c r="D209" s="28">
        <v>1.73</v>
      </c>
      <c r="E209" s="28">
        <v>0.24</v>
      </c>
      <c r="F209" s="28"/>
      <c r="G209" s="28">
        <v>1.72</v>
      </c>
      <c r="H209" s="58">
        <v>4.7</v>
      </c>
      <c r="I209" s="28">
        <v>0.25</v>
      </c>
      <c r="J209" s="28">
        <v>1.17</v>
      </c>
      <c r="K209" s="28">
        <v>3.7</v>
      </c>
      <c r="L209" s="28">
        <v>0.01</v>
      </c>
      <c r="M209" s="28"/>
      <c r="N209" s="1">
        <f t="shared" si="12"/>
        <v>15.299999999999999</v>
      </c>
      <c r="O209" s="51">
        <f t="shared" si="13"/>
        <v>4.730000000000002</v>
      </c>
      <c r="P209" s="52">
        <v>20.03</v>
      </c>
    </row>
    <row r="210" spans="1:16" ht="12.75">
      <c r="A210" s="1">
        <v>198</v>
      </c>
      <c r="B210" s="63" t="s">
        <v>302</v>
      </c>
      <c r="C210" s="57">
        <v>1.78</v>
      </c>
      <c r="D210" s="28">
        <v>1.73</v>
      </c>
      <c r="E210" s="28">
        <v>0.24</v>
      </c>
      <c r="F210" s="28">
        <v>0.05</v>
      </c>
      <c r="G210" s="28">
        <v>1.72</v>
      </c>
      <c r="H210" s="58">
        <v>4.7</v>
      </c>
      <c r="I210" s="28">
        <v>0.25</v>
      </c>
      <c r="J210" s="28">
        <v>1.17</v>
      </c>
      <c r="K210" s="28">
        <v>3.7</v>
      </c>
      <c r="L210" s="28">
        <v>0.01</v>
      </c>
      <c r="M210" s="28"/>
      <c r="N210" s="1">
        <f t="shared" si="12"/>
        <v>15.35</v>
      </c>
      <c r="O210" s="51">
        <f t="shared" si="13"/>
        <v>4.58</v>
      </c>
      <c r="P210" s="52">
        <v>19.93</v>
      </c>
    </row>
    <row r="211" spans="1:16" ht="12.75">
      <c r="A211" s="1">
        <v>199</v>
      </c>
      <c r="B211" s="63" t="s">
        <v>303</v>
      </c>
      <c r="C211" s="57">
        <v>1.78</v>
      </c>
      <c r="D211" s="28">
        <v>1.73</v>
      </c>
      <c r="E211" s="28">
        <v>0.24</v>
      </c>
      <c r="F211" s="28"/>
      <c r="G211" s="28">
        <v>1.72</v>
      </c>
      <c r="H211" s="58">
        <v>4.7</v>
      </c>
      <c r="I211" s="28">
        <v>0.25</v>
      </c>
      <c r="J211" s="28">
        <v>1.17</v>
      </c>
      <c r="K211" s="28">
        <v>3.7</v>
      </c>
      <c r="L211" s="28">
        <v>0.01</v>
      </c>
      <c r="M211" s="28"/>
      <c r="N211" s="1">
        <f t="shared" si="12"/>
        <v>15.299999999999999</v>
      </c>
      <c r="O211" s="51">
        <f t="shared" si="13"/>
        <v>4.65</v>
      </c>
      <c r="P211" s="52">
        <v>19.95</v>
      </c>
    </row>
    <row r="212" spans="1:16" ht="12.75">
      <c r="A212" s="1">
        <v>200</v>
      </c>
      <c r="B212" s="63" t="s">
        <v>304</v>
      </c>
      <c r="C212" s="57">
        <v>1.78</v>
      </c>
      <c r="D212" s="28">
        <v>1.73</v>
      </c>
      <c r="E212" s="28">
        <v>0.24</v>
      </c>
      <c r="F212" s="28"/>
      <c r="G212" s="28">
        <v>1.72</v>
      </c>
      <c r="H212" s="58">
        <v>4.7</v>
      </c>
      <c r="I212" s="28">
        <v>0.25</v>
      </c>
      <c r="J212" s="28">
        <v>1.17</v>
      </c>
      <c r="K212" s="28">
        <v>3.7</v>
      </c>
      <c r="L212" s="28">
        <v>0.01</v>
      </c>
      <c r="M212" s="28"/>
      <c r="N212" s="1">
        <f t="shared" si="12"/>
        <v>15.299999999999999</v>
      </c>
      <c r="O212" s="51">
        <f t="shared" si="13"/>
        <v>4.65</v>
      </c>
      <c r="P212" s="52">
        <v>19.95</v>
      </c>
    </row>
    <row r="213" spans="1:16" ht="12.75">
      <c r="A213" s="1">
        <v>201</v>
      </c>
      <c r="B213" s="63" t="s">
        <v>305</v>
      </c>
      <c r="C213" s="57">
        <v>1.78</v>
      </c>
      <c r="D213" s="28">
        <v>1.73</v>
      </c>
      <c r="E213" s="28">
        <v>0.24</v>
      </c>
      <c r="F213" s="28"/>
      <c r="G213" s="28">
        <v>1.72</v>
      </c>
      <c r="H213" s="58">
        <v>4.7</v>
      </c>
      <c r="I213" s="28">
        <v>0.25</v>
      </c>
      <c r="J213" s="28">
        <v>1.17</v>
      </c>
      <c r="K213" s="28">
        <v>3.7</v>
      </c>
      <c r="L213" s="28">
        <v>0.01</v>
      </c>
      <c r="M213" s="28"/>
      <c r="N213" s="1">
        <f t="shared" si="12"/>
        <v>15.299999999999999</v>
      </c>
      <c r="O213" s="51">
        <f t="shared" si="13"/>
        <v>4.65</v>
      </c>
      <c r="P213" s="52">
        <v>19.95</v>
      </c>
    </row>
    <row r="214" spans="1:16" ht="12.75">
      <c r="A214" s="1">
        <v>202</v>
      </c>
      <c r="B214" s="63" t="s">
        <v>306</v>
      </c>
      <c r="C214" s="57">
        <v>1.78</v>
      </c>
      <c r="D214" s="28">
        <v>1.73</v>
      </c>
      <c r="E214" s="28">
        <v>0.24</v>
      </c>
      <c r="F214" s="28"/>
      <c r="G214" s="28">
        <v>1.72</v>
      </c>
      <c r="H214" s="58">
        <v>4.7</v>
      </c>
      <c r="I214" s="28">
        <v>0.25</v>
      </c>
      <c r="J214" s="28">
        <v>1.17</v>
      </c>
      <c r="K214" s="28">
        <v>3.7</v>
      </c>
      <c r="L214" s="28">
        <v>0.01</v>
      </c>
      <c r="M214" s="28"/>
      <c r="N214" s="1">
        <f t="shared" si="12"/>
        <v>15.299999999999999</v>
      </c>
      <c r="O214" s="51">
        <f t="shared" si="13"/>
        <v>4.65</v>
      </c>
      <c r="P214" s="52">
        <v>19.95</v>
      </c>
    </row>
    <row r="215" spans="1:16" ht="12.75">
      <c r="A215" s="1">
        <v>203</v>
      </c>
      <c r="B215" s="63" t="s">
        <v>307</v>
      </c>
      <c r="C215" s="57">
        <v>1.78</v>
      </c>
      <c r="D215" s="28">
        <v>1.73</v>
      </c>
      <c r="E215" s="28">
        <v>0.24</v>
      </c>
      <c r="F215" s="28"/>
      <c r="G215" s="28">
        <v>1.72</v>
      </c>
      <c r="H215" s="58">
        <v>4.7</v>
      </c>
      <c r="I215" s="28">
        <v>0.25</v>
      </c>
      <c r="J215" s="28">
        <v>1.17</v>
      </c>
      <c r="K215" s="28">
        <v>3.7</v>
      </c>
      <c r="L215" s="28">
        <v>0.01</v>
      </c>
      <c r="M215" s="28"/>
      <c r="N215" s="1">
        <f t="shared" si="12"/>
        <v>15.299999999999999</v>
      </c>
      <c r="O215" s="51">
        <f t="shared" si="13"/>
        <v>4.65</v>
      </c>
      <c r="P215" s="52">
        <v>19.95</v>
      </c>
    </row>
    <row r="216" spans="1:16" ht="12.75">
      <c r="A216" s="1">
        <v>204</v>
      </c>
      <c r="B216" s="63" t="s">
        <v>308</v>
      </c>
      <c r="C216" s="57">
        <v>1.78</v>
      </c>
      <c r="D216" s="28">
        <v>1.73</v>
      </c>
      <c r="E216" s="28">
        <v>0.24</v>
      </c>
      <c r="F216" s="28"/>
      <c r="G216" s="28">
        <v>1.72</v>
      </c>
      <c r="H216" s="58">
        <v>4.7</v>
      </c>
      <c r="I216" s="28">
        <v>0.25</v>
      </c>
      <c r="J216" s="28">
        <v>1.17</v>
      </c>
      <c r="K216" s="28">
        <v>3.7</v>
      </c>
      <c r="L216" s="28">
        <v>0.01</v>
      </c>
      <c r="M216" s="28"/>
      <c r="N216" s="1">
        <f t="shared" si="12"/>
        <v>15.299999999999999</v>
      </c>
      <c r="O216" s="51">
        <f t="shared" si="13"/>
        <v>4.65</v>
      </c>
      <c r="P216" s="52">
        <v>19.95</v>
      </c>
    </row>
    <row r="217" spans="1:16" ht="12.75">
      <c r="A217" s="1">
        <v>205</v>
      </c>
      <c r="B217" s="56" t="s">
        <v>309</v>
      </c>
      <c r="C217" s="57">
        <v>1.78</v>
      </c>
      <c r="D217" s="28">
        <v>1.73</v>
      </c>
      <c r="E217" s="28">
        <v>0.24</v>
      </c>
      <c r="F217" s="28"/>
      <c r="G217" s="28">
        <v>1.72</v>
      </c>
      <c r="H217" s="58">
        <v>4.7</v>
      </c>
      <c r="I217" s="28">
        <v>0.25</v>
      </c>
      <c r="J217" s="28">
        <v>1.17</v>
      </c>
      <c r="K217" s="28">
        <v>3.7</v>
      </c>
      <c r="L217" s="28">
        <v>0.01</v>
      </c>
      <c r="M217" s="28"/>
      <c r="N217" s="1">
        <f t="shared" si="12"/>
        <v>15.299999999999999</v>
      </c>
      <c r="O217" s="51">
        <f t="shared" si="13"/>
        <v>4.790000000000001</v>
      </c>
      <c r="P217" s="52">
        <v>20.09</v>
      </c>
    </row>
    <row r="218" spans="1:16" ht="12.75">
      <c r="A218" s="1">
        <v>206</v>
      </c>
      <c r="B218" s="63" t="s">
        <v>310</v>
      </c>
      <c r="C218" s="57">
        <v>1.78</v>
      </c>
      <c r="D218" s="28">
        <v>1.73</v>
      </c>
      <c r="E218" s="28">
        <v>0.24</v>
      </c>
      <c r="F218" s="28"/>
      <c r="G218" s="28">
        <v>1.72</v>
      </c>
      <c r="H218" s="58">
        <v>4.7</v>
      </c>
      <c r="I218" s="28">
        <v>0.25</v>
      </c>
      <c r="J218" s="28">
        <v>1.17</v>
      </c>
      <c r="K218" s="28">
        <v>3.7</v>
      </c>
      <c r="L218" s="28">
        <v>0.01</v>
      </c>
      <c r="M218" s="28"/>
      <c r="N218" s="1">
        <f t="shared" si="12"/>
        <v>15.299999999999999</v>
      </c>
      <c r="O218" s="51">
        <f t="shared" si="13"/>
        <v>4.730000000000002</v>
      </c>
      <c r="P218" s="52">
        <v>20.03</v>
      </c>
    </row>
    <row r="219" spans="1:16" ht="12.75">
      <c r="A219" s="1">
        <v>207</v>
      </c>
      <c r="B219" s="63" t="s">
        <v>311</v>
      </c>
      <c r="C219" s="57">
        <v>1.78</v>
      </c>
      <c r="D219" s="28">
        <v>1.73</v>
      </c>
      <c r="E219" s="28">
        <v>0.24</v>
      </c>
      <c r="F219" s="28">
        <v>0.05</v>
      </c>
      <c r="G219" s="28">
        <v>1.72</v>
      </c>
      <c r="H219" s="58">
        <v>4.7</v>
      </c>
      <c r="I219" s="28">
        <v>0.25</v>
      </c>
      <c r="J219" s="28">
        <v>1.17</v>
      </c>
      <c r="K219" s="28">
        <v>3.7</v>
      </c>
      <c r="L219" s="28">
        <v>0.01</v>
      </c>
      <c r="M219" s="28"/>
      <c r="N219" s="1">
        <f t="shared" si="12"/>
        <v>15.35</v>
      </c>
      <c r="O219" s="51">
        <f t="shared" si="13"/>
        <v>4.67</v>
      </c>
      <c r="P219" s="52">
        <v>20.02</v>
      </c>
    </row>
    <row r="220" spans="1:16" ht="12.75">
      <c r="A220" s="1">
        <v>208</v>
      </c>
      <c r="B220" s="63" t="s">
        <v>312</v>
      </c>
      <c r="C220" s="57">
        <v>1.78</v>
      </c>
      <c r="D220" s="28">
        <v>1.73</v>
      </c>
      <c r="E220" s="28">
        <v>0.24</v>
      </c>
      <c r="F220" s="28">
        <v>0.05</v>
      </c>
      <c r="G220" s="28">
        <v>1.72</v>
      </c>
      <c r="H220" s="58">
        <v>4.7</v>
      </c>
      <c r="I220" s="28">
        <v>0.25</v>
      </c>
      <c r="J220" s="28">
        <v>1.17</v>
      </c>
      <c r="K220" s="28">
        <v>3.7</v>
      </c>
      <c r="L220" s="28">
        <v>0.01</v>
      </c>
      <c r="M220" s="28"/>
      <c r="N220" s="1">
        <f t="shared" si="12"/>
        <v>15.35</v>
      </c>
      <c r="O220" s="51">
        <f t="shared" si="13"/>
        <v>4.67</v>
      </c>
      <c r="P220" s="52">
        <v>20.02</v>
      </c>
    </row>
    <row r="221" spans="1:16" ht="12.75">
      <c r="A221" s="1">
        <v>209</v>
      </c>
      <c r="B221" s="63" t="s">
        <v>313</v>
      </c>
      <c r="C221" s="57">
        <v>1.78</v>
      </c>
      <c r="D221" s="28">
        <v>1.73</v>
      </c>
      <c r="E221" s="28">
        <v>0.24</v>
      </c>
      <c r="F221" s="28">
        <v>0.05</v>
      </c>
      <c r="G221" s="28">
        <v>1.72</v>
      </c>
      <c r="H221" s="58">
        <v>4.7</v>
      </c>
      <c r="I221" s="28">
        <v>0.25</v>
      </c>
      <c r="J221" s="28">
        <v>1.17</v>
      </c>
      <c r="K221" s="28">
        <v>3.7</v>
      </c>
      <c r="L221" s="28">
        <v>0.01</v>
      </c>
      <c r="M221" s="28"/>
      <c r="N221" s="1">
        <f t="shared" si="12"/>
        <v>15.35</v>
      </c>
      <c r="O221" s="51">
        <f t="shared" si="13"/>
        <v>4.67</v>
      </c>
      <c r="P221" s="52">
        <v>20.02</v>
      </c>
    </row>
    <row r="222" spans="1:16" ht="12.75">
      <c r="A222" s="1">
        <v>210</v>
      </c>
      <c r="B222" s="63" t="s">
        <v>314</v>
      </c>
      <c r="C222" s="57">
        <v>1.78</v>
      </c>
      <c r="D222" s="28">
        <v>1.73</v>
      </c>
      <c r="E222" s="28">
        <v>0.24</v>
      </c>
      <c r="F222" s="28">
        <v>0.05</v>
      </c>
      <c r="G222" s="28">
        <v>1.72</v>
      </c>
      <c r="H222" s="58">
        <v>4.7</v>
      </c>
      <c r="I222" s="28">
        <v>0.25</v>
      </c>
      <c r="J222" s="28">
        <v>1.17</v>
      </c>
      <c r="K222" s="28">
        <v>3.7</v>
      </c>
      <c r="L222" s="28">
        <v>0.01</v>
      </c>
      <c r="M222" s="28"/>
      <c r="N222" s="1">
        <f t="shared" si="12"/>
        <v>15.35</v>
      </c>
      <c r="O222" s="51">
        <f t="shared" si="13"/>
        <v>4.67</v>
      </c>
      <c r="P222" s="52">
        <v>20.02</v>
      </c>
    </row>
    <row r="223" spans="1:16" ht="12.75">
      <c r="A223" s="1">
        <v>211</v>
      </c>
      <c r="B223" s="63" t="s">
        <v>315</v>
      </c>
      <c r="C223" s="57">
        <v>1.78</v>
      </c>
      <c r="D223" s="28">
        <v>1.73</v>
      </c>
      <c r="E223" s="28">
        <v>0.24</v>
      </c>
      <c r="F223" s="28">
        <v>0.05</v>
      </c>
      <c r="G223" s="28">
        <v>1.72</v>
      </c>
      <c r="H223" s="58">
        <v>4.7</v>
      </c>
      <c r="I223" s="28">
        <v>0.25</v>
      </c>
      <c r="J223" s="28">
        <v>1.17</v>
      </c>
      <c r="K223" s="28">
        <v>3.7</v>
      </c>
      <c r="L223" s="28">
        <v>0.01</v>
      </c>
      <c r="M223" s="28"/>
      <c r="N223" s="1">
        <f t="shared" si="12"/>
        <v>15.35</v>
      </c>
      <c r="O223" s="51">
        <f t="shared" si="13"/>
        <v>4.67</v>
      </c>
      <c r="P223" s="52">
        <v>20.02</v>
      </c>
    </row>
    <row r="224" spans="1:16" ht="12.75">
      <c r="A224" s="1">
        <v>212</v>
      </c>
      <c r="B224" s="63" t="s">
        <v>316</v>
      </c>
      <c r="C224" s="57">
        <v>1.78</v>
      </c>
      <c r="D224" s="28">
        <v>1.73</v>
      </c>
      <c r="E224" s="28">
        <v>0.01</v>
      </c>
      <c r="F224" s="28">
        <v>0.05</v>
      </c>
      <c r="G224" s="28">
        <v>1.72</v>
      </c>
      <c r="H224" s="58">
        <v>4.7</v>
      </c>
      <c r="I224" s="28">
        <v>0.25</v>
      </c>
      <c r="J224" s="28">
        <v>1.17</v>
      </c>
      <c r="K224" s="28">
        <v>3.7</v>
      </c>
      <c r="L224" s="28">
        <v>0.01</v>
      </c>
      <c r="M224" s="28"/>
      <c r="N224" s="1">
        <f t="shared" si="12"/>
        <v>15.12</v>
      </c>
      <c r="O224" s="51">
        <f t="shared" si="13"/>
        <v>4.76</v>
      </c>
      <c r="P224" s="52">
        <v>19.88</v>
      </c>
    </row>
    <row r="225" spans="1:16" ht="12.75">
      <c r="A225" s="1">
        <v>213</v>
      </c>
      <c r="B225" s="63" t="s">
        <v>317</v>
      </c>
      <c r="C225" s="57">
        <v>1.78</v>
      </c>
      <c r="D225" s="28">
        <v>1.73</v>
      </c>
      <c r="E225" s="28">
        <v>0.01</v>
      </c>
      <c r="F225" s="28">
        <v>0.05</v>
      </c>
      <c r="G225" s="28">
        <v>1.72</v>
      </c>
      <c r="H225" s="58">
        <v>4.7</v>
      </c>
      <c r="I225" s="28">
        <v>0.25</v>
      </c>
      <c r="J225" s="28">
        <v>1.17</v>
      </c>
      <c r="K225" s="28">
        <v>3.7</v>
      </c>
      <c r="L225" s="28">
        <v>0.01</v>
      </c>
      <c r="M225" s="28"/>
      <c r="N225" s="1">
        <f t="shared" si="12"/>
        <v>15.12</v>
      </c>
      <c r="O225" s="51">
        <f t="shared" si="13"/>
        <v>4.76</v>
      </c>
      <c r="P225" s="52">
        <v>19.88</v>
      </c>
    </row>
    <row r="226" spans="1:16" ht="12.75">
      <c r="A226" s="1">
        <v>214</v>
      </c>
      <c r="B226" s="63" t="s">
        <v>318</v>
      </c>
      <c r="C226" s="57">
        <v>1.78</v>
      </c>
      <c r="D226" s="28">
        <v>1.73</v>
      </c>
      <c r="E226" s="28">
        <v>0.01</v>
      </c>
      <c r="F226" s="28">
        <v>0.05</v>
      </c>
      <c r="G226" s="28">
        <v>1.72</v>
      </c>
      <c r="H226" s="58">
        <v>4.7</v>
      </c>
      <c r="I226" s="28">
        <v>0.25</v>
      </c>
      <c r="J226" s="28">
        <v>1.17</v>
      </c>
      <c r="K226" s="28">
        <v>3.7</v>
      </c>
      <c r="L226" s="28">
        <v>0.01</v>
      </c>
      <c r="M226" s="28"/>
      <c r="N226" s="1">
        <f t="shared" si="12"/>
        <v>15.12</v>
      </c>
      <c r="O226" s="51">
        <f t="shared" si="13"/>
        <v>4.76</v>
      </c>
      <c r="P226" s="52">
        <v>19.88</v>
      </c>
    </row>
    <row r="227" spans="1:16" ht="12.75">
      <c r="A227" s="1">
        <v>215</v>
      </c>
      <c r="B227" s="63" t="s">
        <v>319</v>
      </c>
      <c r="C227" s="57">
        <v>1.78</v>
      </c>
      <c r="D227" s="28">
        <v>1.73</v>
      </c>
      <c r="E227" s="28">
        <v>0.01</v>
      </c>
      <c r="F227" s="28">
        <v>0.05</v>
      </c>
      <c r="G227" s="28">
        <v>1.72</v>
      </c>
      <c r="H227" s="58">
        <v>4.7</v>
      </c>
      <c r="I227" s="28">
        <v>0.25</v>
      </c>
      <c r="J227" s="28">
        <v>1.17</v>
      </c>
      <c r="K227" s="28">
        <v>3.7</v>
      </c>
      <c r="L227" s="28">
        <v>0.01</v>
      </c>
      <c r="M227" s="28"/>
      <c r="N227" s="1">
        <f t="shared" si="12"/>
        <v>15.12</v>
      </c>
      <c r="O227" s="51">
        <f t="shared" si="13"/>
        <v>4.76</v>
      </c>
      <c r="P227" s="52">
        <v>19.88</v>
      </c>
    </row>
    <row r="228" spans="1:16" ht="12.75">
      <c r="A228" s="1">
        <v>216</v>
      </c>
      <c r="B228" s="63" t="s">
        <v>320</v>
      </c>
      <c r="C228" s="57">
        <v>1.78</v>
      </c>
      <c r="D228" s="28">
        <v>1.73</v>
      </c>
      <c r="E228" s="28">
        <v>0.01</v>
      </c>
      <c r="F228" s="28">
        <v>0.05</v>
      </c>
      <c r="G228" s="28">
        <v>1.72</v>
      </c>
      <c r="H228" s="58">
        <v>4.7</v>
      </c>
      <c r="I228" s="28">
        <v>0.25</v>
      </c>
      <c r="J228" s="28">
        <v>1.17</v>
      </c>
      <c r="K228" s="28">
        <v>3.7</v>
      </c>
      <c r="L228" s="28">
        <v>0.01</v>
      </c>
      <c r="M228" s="28"/>
      <c r="N228" s="1">
        <f t="shared" si="12"/>
        <v>15.12</v>
      </c>
      <c r="O228" s="51">
        <f t="shared" si="13"/>
        <v>4.76</v>
      </c>
      <c r="P228" s="52">
        <v>19.88</v>
      </c>
    </row>
    <row r="229" spans="1:16" ht="12.75">
      <c r="A229" s="1">
        <v>217</v>
      </c>
      <c r="B229" s="63" t="s">
        <v>321</v>
      </c>
      <c r="C229" s="57">
        <v>1.78</v>
      </c>
      <c r="D229" s="28">
        <v>1.73</v>
      </c>
      <c r="E229" s="28">
        <v>0.01</v>
      </c>
      <c r="F229" s="28">
        <v>0.05</v>
      </c>
      <c r="G229" s="28">
        <v>1.72</v>
      </c>
      <c r="H229" s="58">
        <v>4.7</v>
      </c>
      <c r="I229" s="28">
        <v>0.25</v>
      </c>
      <c r="J229" s="28">
        <v>1.17</v>
      </c>
      <c r="K229" s="28">
        <v>3.7</v>
      </c>
      <c r="L229" s="28">
        <v>0.01</v>
      </c>
      <c r="M229" s="28"/>
      <c r="N229" s="1">
        <f t="shared" si="12"/>
        <v>15.12</v>
      </c>
      <c r="O229" s="51">
        <f t="shared" si="13"/>
        <v>4.76</v>
      </c>
      <c r="P229" s="52">
        <v>19.88</v>
      </c>
    </row>
    <row r="230" spans="1:16" ht="12.75">
      <c r="A230" s="1">
        <v>218</v>
      </c>
      <c r="B230" s="63" t="s">
        <v>322</v>
      </c>
      <c r="C230" s="57">
        <v>1.78</v>
      </c>
      <c r="D230" s="28">
        <v>1.73</v>
      </c>
      <c r="E230" s="28">
        <v>0.01</v>
      </c>
      <c r="F230" s="28">
        <v>0.05</v>
      </c>
      <c r="G230" s="28">
        <v>1.72</v>
      </c>
      <c r="H230" s="58">
        <v>4.7</v>
      </c>
      <c r="I230" s="28">
        <v>0.25</v>
      </c>
      <c r="J230" s="28">
        <v>1.17</v>
      </c>
      <c r="K230" s="28">
        <v>3.7</v>
      </c>
      <c r="L230" s="28">
        <v>0.01</v>
      </c>
      <c r="M230" s="28"/>
      <c r="N230" s="1">
        <f t="shared" si="12"/>
        <v>15.12</v>
      </c>
      <c r="O230" s="51">
        <f t="shared" si="13"/>
        <v>4.76</v>
      </c>
      <c r="P230" s="52">
        <v>19.88</v>
      </c>
    </row>
    <row r="231" spans="1:16" ht="12.75">
      <c r="A231" s="1">
        <v>219</v>
      </c>
      <c r="B231" s="56" t="s">
        <v>325</v>
      </c>
      <c r="C231" s="57">
        <v>1.78</v>
      </c>
      <c r="D231" s="28">
        <v>1.73</v>
      </c>
      <c r="E231" s="28">
        <v>0.07</v>
      </c>
      <c r="F231" s="28"/>
      <c r="G231" s="28">
        <v>1.72</v>
      </c>
      <c r="H231" s="58">
        <v>4.7</v>
      </c>
      <c r="I231" s="28">
        <v>0.25</v>
      </c>
      <c r="J231" s="28"/>
      <c r="K231" s="28">
        <v>3.7</v>
      </c>
      <c r="L231" s="28">
        <v>0.01</v>
      </c>
      <c r="M231" s="28"/>
      <c r="N231" s="1">
        <f t="shared" si="12"/>
        <v>13.959999999999999</v>
      </c>
      <c r="O231" s="51">
        <f t="shared" si="13"/>
        <v>1.4100000000000001</v>
      </c>
      <c r="P231" s="52">
        <v>15.37</v>
      </c>
    </row>
    <row r="232" spans="1:16" ht="12.75">
      <c r="A232" s="1">
        <v>220</v>
      </c>
      <c r="B232" s="56" t="s">
        <v>326</v>
      </c>
      <c r="C232" s="57">
        <v>1.78</v>
      </c>
      <c r="D232" s="28"/>
      <c r="E232" s="28">
        <v>0.07</v>
      </c>
      <c r="F232" s="28"/>
      <c r="G232" s="28">
        <v>1.72</v>
      </c>
      <c r="H232" s="58">
        <v>4.7</v>
      </c>
      <c r="I232" s="28">
        <v>0.25</v>
      </c>
      <c r="J232" s="28"/>
      <c r="K232" s="28">
        <v>3.7</v>
      </c>
      <c r="L232" s="28">
        <v>0.01</v>
      </c>
      <c r="M232" s="28"/>
      <c r="N232" s="1">
        <f t="shared" si="12"/>
        <v>12.229999999999999</v>
      </c>
      <c r="O232" s="51">
        <f t="shared" si="13"/>
        <v>3.1400000000000006</v>
      </c>
      <c r="P232" s="52">
        <v>15.37</v>
      </c>
    </row>
    <row r="233" spans="1:16" ht="11.25" customHeight="1">
      <c r="A233" s="1">
        <v>221</v>
      </c>
      <c r="B233" s="56" t="s">
        <v>327</v>
      </c>
      <c r="C233" s="57">
        <v>1.78</v>
      </c>
      <c r="D233" s="28"/>
      <c r="E233" s="28">
        <v>0.07</v>
      </c>
      <c r="F233" s="28"/>
      <c r="G233" s="28">
        <v>1.72</v>
      </c>
      <c r="H233" s="58">
        <v>4.7</v>
      </c>
      <c r="I233" s="28">
        <v>0.25</v>
      </c>
      <c r="J233" s="28"/>
      <c r="K233" s="28">
        <v>3.7</v>
      </c>
      <c r="L233" s="28">
        <v>0.01</v>
      </c>
      <c r="M233" s="28"/>
      <c r="N233" s="1">
        <f t="shared" si="12"/>
        <v>12.229999999999999</v>
      </c>
      <c r="O233" s="51">
        <f t="shared" si="13"/>
        <v>3.1400000000000006</v>
      </c>
      <c r="P233" s="52">
        <v>15.37</v>
      </c>
    </row>
    <row r="234" spans="1:16" ht="12.75">
      <c r="A234" s="1">
        <v>222</v>
      </c>
      <c r="B234" s="56" t="s">
        <v>328</v>
      </c>
      <c r="C234" s="57">
        <v>1.78</v>
      </c>
      <c r="D234" s="28">
        <v>1.73</v>
      </c>
      <c r="E234" s="28">
        <v>0.07</v>
      </c>
      <c r="F234" s="28"/>
      <c r="G234" s="28">
        <v>1.72</v>
      </c>
      <c r="H234" s="58">
        <v>4.7</v>
      </c>
      <c r="I234" s="28">
        <v>0.25</v>
      </c>
      <c r="J234" s="28"/>
      <c r="K234" s="28">
        <v>3.7</v>
      </c>
      <c r="L234" s="28">
        <v>0.01</v>
      </c>
      <c r="M234" s="28"/>
      <c r="N234" s="1">
        <f t="shared" si="12"/>
        <v>13.959999999999999</v>
      </c>
      <c r="O234" s="51">
        <f t="shared" si="13"/>
        <v>1.4100000000000001</v>
      </c>
      <c r="P234" s="52">
        <v>15.37</v>
      </c>
    </row>
    <row r="235" spans="1:16" ht="12.75">
      <c r="A235" s="1">
        <v>223</v>
      </c>
      <c r="B235" s="56" t="s">
        <v>329</v>
      </c>
      <c r="C235" s="57">
        <v>1.78</v>
      </c>
      <c r="D235" s="28">
        <v>1.73</v>
      </c>
      <c r="E235" s="28">
        <v>0.07</v>
      </c>
      <c r="F235" s="28"/>
      <c r="G235" s="28">
        <v>1.72</v>
      </c>
      <c r="H235" s="58">
        <v>4.7</v>
      </c>
      <c r="I235" s="28">
        <v>0.25</v>
      </c>
      <c r="J235" s="28"/>
      <c r="K235" s="28">
        <v>3.7</v>
      </c>
      <c r="L235" s="28">
        <v>0.01</v>
      </c>
      <c r="M235" s="28"/>
      <c r="N235" s="1">
        <f aca="true" t="shared" si="14" ref="N235:N266">SUM(C235:M235)</f>
        <v>13.959999999999999</v>
      </c>
      <c r="O235" s="51">
        <f aca="true" t="shared" si="15" ref="O235:O266">P235-N235</f>
        <v>6.130000000000001</v>
      </c>
      <c r="P235" s="52">
        <v>20.09</v>
      </c>
    </row>
    <row r="236" spans="1:16" ht="12.75">
      <c r="A236" s="1">
        <v>224</v>
      </c>
      <c r="B236" s="56" t="s">
        <v>330</v>
      </c>
      <c r="C236" s="57">
        <v>1.78</v>
      </c>
      <c r="D236" s="28">
        <v>1.73</v>
      </c>
      <c r="E236" s="28">
        <v>0.07</v>
      </c>
      <c r="F236" s="28"/>
      <c r="G236" s="28">
        <v>1.72</v>
      </c>
      <c r="H236" s="58">
        <v>4.7</v>
      </c>
      <c r="I236" s="28">
        <v>0.25</v>
      </c>
      <c r="J236" s="28"/>
      <c r="K236" s="28">
        <v>3.7</v>
      </c>
      <c r="L236" s="28">
        <v>0.01</v>
      </c>
      <c r="M236" s="28"/>
      <c r="N236" s="1">
        <f t="shared" si="14"/>
        <v>13.959999999999999</v>
      </c>
      <c r="O236" s="51">
        <f t="shared" si="15"/>
        <v>6.130000000000001</v>
      </c>
      <c r="P236" s="52">
        <v>20.09</v>
      </c>
    </row>
    <row r="237" spans="1:16" ht="12.75">
      <c r="A237" s="1">
        <v>225</v>
      </c>
      <c r="B237" s="56" t="s">
        <v>331</v>
      </c>
      <c r="C237" s="57">
        <v>1.78</v>
      </c>
      <c r="D237" s="28">
        <v>1.73</v>
      </c>
      <c r="E237" s="28">
        <v>0.07</v>
      </c>
      <c r="F237" s="28"/>
      <c r="G237" s="28">
        <v>1.72</v>
      </c>
      <c r="H237" s="58">
        <v>4.7</v>
      </c>
      <c r="I237" s="28">
        <v>0.25</v>
      </c>
      <c r="J237" s="28"/>
      <c r="K237" s="28">
        <v>3.7</v>
      </c>
      <c r="L237" s="28">
        <v>0.01</v>
      </c>
      <c r="M237" s="28"/>
      <c r="N237" s="1">
        <f t="shared" si="14"/>
        <v>13.959999999999999</v>
      </c>
      <c r="O237" s="51">
        <f t="shared" si="15"/>
        <v>6.130000000000001</v>
      </c>
      <c r="P237" s="52">
        <v>20.09</v>
      </c>
    </row>
    <row r="238" spans="1:16" ht="12.75">
      <c r="A238" s="1">
        <v>226</v>
      </c>
      <c r="B238" s="56" t="s">
        <v>332</v>
      </c>
      <c r="C238" s="57">
        <v>1.78</v>
      </c>
      <c r="D238" s="28">
        <v>1.73</v>
      </c>
      <c r="E238" s="28">
        <v>0.07</v>
      </c>
      <c r="F238" s="28"/>
      <c r="G238" s="28">
        <v>1.72</v>
      </c>
      <c r="H238" s="58">
        <v>4.7</v>
      </c>
      <c r="I238" s="28">
        <v>0.25</v>
      </c>
      <c r="J238" s="28"/>
      <c r="K238" s="28">
        <v>3.7</v>
      </c>
      <c r="L238" s="28">
        <v>0.01</v>
      </c>
      <c r="M238" s="28"/>
      <c r="N238" s="1">
        <f t="shared" si="14"/>
        <v>13.959999999999999</v>
      </c>
      <c r="O238" s="51">
        <f t="shared" si="15"/>
        <v>6.130000000000001</v>
      </c>
      <c r="P238" s="52">
        <v>20.09</v>
      </c>
    </row>
    <row r="239" spans="1:16" ht="12.75">
      <c r="A239" s="1">
        <v>227</v>
      </c>
      <c r="B239" s="56" t="s">
        <v>333</v>
      </c>
      <c r="C239" s="57">
        <v>1.78</v>
      </c>
      <c r="D239" s="28">
        <v>1.73</v>
      </c>
      <c r="E239" s="28">
        <v>0.07</v>
      </c>
      <c r="F239" s="28"/>
      <c r="G239" s="28">
        <v>1.72</v>
      </c>
      <c r="H239" s="58">
        <v>4.7</v>
      </c>
      <c r="I239" s="28">
        <v>0.25</v>
      </c>
      <c r="J239" s="28"/>
      <c r="K239" s="28">
        <v>3.7</v>
      </c>
      <c r="L239" s="28">
        <v>0.01</v>
      </c>
      <c r="M239" s="28"/>
      <c r="N239" s="1">
        <f t="shared" si="14"/>
        <v>13.959999999999999</v>
      </c>
      <c r="O239" s="51">
        <f t="shared" si="15"/>
        <v>1.4100000000000001</v>
      </c>
      <c r="P239" s="52">
        <v>15.37</v>
      </c>
    </row>
    <row r="240" spans="1:16" ht="12.75">
      <c r="A240" s="1">
        <v>228</v>
      </c>
      <c r="B240" s="56" t="s">
        <v>334</v>
      </c>
      <c r="C240" s="57">
        <v>1.78</v>
      </c>
      <c r="D240" s="28"/>
      <c r="E240" s="28">
        <v>0.07</v>
      </c>
      <c r="F240" s="28"/>
      <c r="G240" s="28">
        <v>1.72</v>
      </c>
      <c r="H240" s="58">
        <v>4.7</v>
      </c>
      <c r="I240" s="28">
        <v>0.25</v>
      </c>
      <c r="J240" s="28"/>
      <c r="K240" s="28">
        <v>3.7</v>
      </c>
      <c r="L240" s="28">
        <v>0.01</v>
      </c>
      <c r="M240" s="28"/>
      <c r="N240" s="1">
        <f t="shared" si="14"/>
        <v>12.229999999999999</v>
      </c>
      <c r="O240" s="51">
        <f t="shared" si="15"/>
        <v>3.1400000000000006</v>
      </c>
      <c r="P240" s="52">
        <v>15.37</v>
      </c>
    </row>
    <row r="241" spans="1:16" ht="12.75">
      <c r="A241" s="1">
        <v>229</v>
      </c>
      <c r="B241" s="56" t="s">
        <v>335</v>
      </c>
      <c r="C241" s="57">
        <v>1.78</v>
      </c>
      <c r="D241" s="28"/>
      <c r="E241" s="28">
        <v>0.07</v>
      </c>
      <c r="F241" s="28"/>
      <c r="G241" s="28">
        <v>1.72</v>
      </c>
      <c r="H241" s="58">
        <v>4.7</v>
      </c>
      <c r="I241" s="28">
        <v>0.25</v>
      </c>
      <c r="J241" s="28"/>
      <c r="K241" s="28">
        <v>3.7</v>
      </c>
      <c r="L241" s="28">
        <v>0.01</v>
      </c>
      <c r="M241" s="28"/>
      <c r="N241" s="1">
        <f t="shared" si="14"/>
        <v>12.229999999999999</v>
      </c>
      <c r="O241" s="51">
        <f t="shared" si="15"/>
        <v>3.1400000000000006</v>
      </c>
      <c r="P241" s="52">
        <v>15.37</v>
      </c>
    </row>
    <row r="242" spans="1:16" ht="12.75">
      <c r="A242" s="1">
        <v>230</v>
      </c>
      <c r="B242" s="56" t="s">
        <v>336</v>
      </c>
      <c r="C242" s="57">
        <v>1.78</v>
      </c>
      <c r="D242" s="28"/>
      <c r="E242" s="28">
        <v>0.07</v>
      </c>
      <c r="F242" s="28"/>
      <c r="G242" s="28">
        <v>1.72</v>
      </c>
      <c r="H242" s="58">
        <v>4.7</v>
      </c>
      <c r="I242" s="28">
        <v>0.25</v>
      </c>
      <c r="J242" s="28"/>
      <c r="K242" s="28">
        <v>3.7</v>
      </c>
      <c r="L242" s="28">
        <v>0.01</v>
      </c>
      <c r="M242" s="28"/>
      <c r="N242" s="1">
        <f t="shared" si="14"/>
        <v>12.229999999999999</v>
      </c>
      <c r="O242" s="51">
        <f t="shared" si="15"/>
        <v>3.1400000000000006</v>
      </c>
      <c r="P242" s="52">
        <v>15.37</v>
      </c>
    </row>
    <row r="243" spans="1:16" ht="12.75">
      <c r="A243" s="1">
        <v>231</v>
      </c>
      <c r="B243" s="56" t="s">
        <v>337</v>
      </c>
      <c r="C243" s="57">
        <v>1.78</v>
      </c>
      <c r="D243" s="28"/>
      <c r="E243" s="28">
        <v>0.07</v>
      </c>
      <c r="F243" s="28"/>
      <c r="G243" s="28">
        <v>1.72</v>
      </c>
      <c r="H243" s="58">
        <v>4.7</v>
      </c>
      <c r="I243" s="28">
        <v>0.25</v>
      </c>
      <c r="J243" s="28"/>
      <c r="K243" s="28">
        <v>3.7</v>
      </c>
      <c r="L243" s="28">
        <v>0.01</v>
      </c>
      <c r="M243" s="28"/>
      <c r="N243" s="1">
        <f t="shared" si="14"/>
        <v>12.229999999999999</v>
      </c>
      <c r="O243" s="51">
        <f t="shared" si="15"/>
        <v>3.1400000000000006</v>
      </c>
      <c r="P243" s="52">
        <v>15.37</v>
      </c>
    </row>
    <row r="244" spans="1:16" ht="12.75">
      <c r="A244" s="1">
        <v>232</v>
      </c>
      <c r="B244" s="56" t="s">
        <v>338</v>
      </c>
      <c r="C244" s="57">
        <v>1.78</v>
      </c>
      <c r="D244" s="28"/>
      <c r="E244" s="28">
        <v>0.07</v>
      </c>
      <c r="F244" s="28"/>
      <c r="G244" s="28">
        <v>1.72</v>
      </c>
      <c r="H244" s="58">
        <v>4.7</v>
      </c>
      <c r="I244" s="28">
        <v>0.25</v>
      </c>
      <c r="J244" s="28"/>
      <c r="K244" s="28">
        <v>3.7</v>
      </c>
      <c r="L244" s="28">
        <v>0.01</v>
      </c>
      <c r="M244" s="28"/>
      <c r="N244" s="1">
        <f t="shared" si="14"/>
        <v>12.229999999999999</v>
      </c>
      <c r="O244" s="51">
        <f t="shared" si="15"/>
        <v>3.1400000000000006</v>
      </c>
      <c r="P244" s="52">
        <v>15.37</v>
      </c>
    </row>
    <row r="245" spans="1:16" ht="12.75">
      <c r="A245" s="1">
        <v>233</v>
      </c>
      <c r="B245" s="56" t="s">
        <v>339</v>
      </c>
      <c r="C245" s="57">
        <v>1.78</v>
      </c>
      <c r="D245" s="28"/>
      <c r="E245" s="28">
        <v>0.07</v>
      </c>
      <c r="F245" s="28"/>
      <c r="G245" s="28">
        <v>1.72</v>
      </c>
      <c r="H245" s="58">
        <v>4.7</v>
      </c>
      <c r="I245" s="28">
        <v>0.25</v>
      </c>
      <c r="J245" s="28"/>
      <c r="K245" s="28">
        <v>3.7</v>
      </c>
      <c r="L245" s="28">
        <v>0.01</v>
      </c>
      <c r="M245" s="28"/>
      <c r="N245" s="1">
        <f t="shared" si="14"/>
        <v>12.229999999999999</v>
      </c>
      <c r="O245" s="51">
        <f t="shared" si="15"/>
        <v>3.1400000000000006</v>
      </c>
      <c r="P245" s="52">
        <v>15.37</v>
      </c>
    </row>
    <row r="246" spans="1:16" ht="12.75">
      <c r="A246" s="1">
        <v>234</v>
      </c>
      <c r="B246" s="56" t="s">
        <v>340</v>
      </c>
      <c r="C246" s="57">
        <v>1.78</v>
      </c>
      <c r="D246" s="28"/>
      <c r="E246" s="28">
        <v>0.07</v>
      </c>
      <c r="F246" s="28"/>
      <c r="G246" s="28">
        <v>1.72</v>
      </c>
      <c r="H246" s="58">
        <v>4.7</v>
      </c>
      <c r="I246" s="28">
        <v>0.25</v>
      </c>
      <c r="J246" s="28"/>
      <c r="K246" s="28">
        <v>3.7</v>
      </c>
      <c r="L246" s="28">
        <v>0.01</v>
      </c>
      <c r="M246" s="28"/>
      <c r="N246" s="1">
        <f t="shared" si="14"/>
        <v>12.229999999999999</v>
      </c>
      <c r="O246" s="51">
        <f t="shared" si="15"/>
        <v>3.1400000000000006</v>
      </c>
      <c r="P246" s="52">
        <v>15.37</v>
      </c>
    </row>
    <row r="247" spans="1:16" ht="12.75">
      <c r="A247" s="1">
        <v>235</v>
      </c>
      <c r="B247" s="56" t="s">
        <v>343</v>
      </c>
      <c r="C247" s="57">
        <v>1.78</v>
      </c>
      <c r="D247" s="28"/>
      <c r="E247" s="28">
        <v>0.07</v>
      </c>
      <c r="F247" s="28"/>
      <c r="G247" s="28">
        <v>1.72</v>
      </c>
      <c r="H247" s="58">
        <v>4.7</v>
      </c>
      <c r="I247" s="28">
        <v>0.25</v>
      </c>
      <c r="J247" s="28"/>
      <c r="K247" s="28">
        <v>3.7</v>
      </c>
      <c r="L247" s="28">
        <v>0.01</v>
      </c>
      <c r="M247" s="28"/>
      <c r="N247" s="1">
        <f t="shared" si="14"/>
        <v>12.229999999999999</v>
      </c>
      <c r="O247" s="51">
        <f t="shared" si="15"/>
        <v>3.1400000000000006</v>
      </c>
      <c r="P247" s="52">
        <v>15.37</v>
      </c>
    </row>
    <row r="248" spans="1:16" ht="12.75">
      <c r="A248" s="1">
        <v>236</v>
      </c>
      <c r="B248" s="56" t="s">
        <v>346</v>
      </c>
      <c r="C248" s="57">
        <v>1.78</v>
      </c>
      <c r="D248" s="28"/>
      <c r="E248" s="28">
        <v>0.07</v>
      </c>
      <c r="F248" s="28"/>
      <c r="G248" s="28">
        <v>1.72</v>
      </c>
      <c r="H248" s="58">
        <v>4.7</v>
      </c>
      <c r="I248" s="28">
        <v>0.25</v>
      </c>
      <c r="J248" s="28"/>
      <c r="K248" s="28">
        <v>3.7</v>
      </c>
      <c r="L248" s="28">
        <v>0.01</v>
      </c>
      <c r="M248" s="28"/>
      <c r="N248" s="1">
        <f t="shared" si="14"/>
        <v>12.229999999999999</v>
      </c>
      <c r="O248" s="51">
        <f t="shared" si="15"/>
        <v>3.1400000000000006</v>
      </c>
      <c r="P248" s="52">
        <v>15.37</v>
      </c>
    </row>
    <row r="249" spans="1:16" ht="12.75">
      <c r="A249" s="1">
        <v>237</v>
      </c>
      <c r="B249" s="56" t="s">
        <v>347</v>
      </c>
      <c r="C249" s="57">
        <v>1.78</v>
      </c>
      <c r="D249" s="28"/>
      <c r="E249" s="28">
        <v>0.24</v>
      </c>
      <c r="F249" s="28"/>
      <c r="G249" s="28">
        <v>1.72</v>
      </c>
      <c r="H249" s="58">
        <v>4.7</v>
      </c>
      <c r="I249" s="28">
        <v>0.25</v>
      </c>
      <c r="J249" s="28"/>
      <c r="K249" s="28">
        <v>3.7</v>
      </c>
      <c r="L249" s="28">
        <v>0.01</v>
      </c>
      <c r="M249" s="28"/>
      <c r="N249" s="1">
        <f t="shared" si="14"/>
        <v>12.4</v>
      </c>
      <c r="O249" s="51">
        <f t="shared" si="15"/>
        <v>2.969999999999999</v>
      </c>
      <c r="P249" s="52">
        <v>15.37</v>
      </c>
    </row>
    <row r="250" spans="1:16" ht="12.75">
      <c r="A250" s="1">
        <v>238</v>
      </c>
      <c r="B250" s="56" t="s">
        <v>348</v>
      </c>
      <c r="C250" s="57">
        <v>1.78</v>
      </c>
      <c r="D250" s="28"/>
      <c r="E250" s="28">
        <v>0.24</v>
      </c>
      <c r="F250" s="28"/>
      <c r="G250" s="28">
        <v>1.72</v>
      </c>
      <c r="H250" s="58">
        <v>4.7</v>
      </c>
      <c r="I250" s="28">
        <v>0.25</v>
      </c>
      <c r="J250" s="28"/>
      <c r="K250" s="28">
        <v>3.7</v>
      </c>
      <c r="L250" s="28">
        <v>0.01</v>
      </c>
      <c r="M250" s="28"/>
      <c r="N250" s="1">
        <f t="shared" si="14"/>
        <v>12.4</v>
      </c>
      <c r="O250" s="51">
        <f t="shared" si="15"/>
        <v>2.969999999999999</v>
      </c>
      <c r="P250" s="52">
        <v>15.37</v>
      </c>
    </row>
    <row r="251" spans="1:16" ht="12.75">
      <c r="A251" s="1">
        <v>239</v>
      </c>
      <c r="B251" s="56" t="s">
        <v>351</v>
      </c>
      <c r="C251" s="57">
        <v>1.78</v>
      </c>
      <c r="D251" s="28"/>
      <c r="E251" s="28">
        <v>0.24</v>
      </c>
      <c r="F251" s="28"/>
      <c r="G251" s="28">
        <v>1.72</v>
      </c>
      <c r="H251" s="58">
        <v>4.7</v>
      </c>
      <c r="I251" s="28">
        <v>0.25</v>
      </c>
      <c r="J251" s="28"/>
      <c r="K251" s="28">
        <v>3.7</v>
      </c>
      <c r="L251" s="28">
        <v>0.01</v>
      </c>
      <c r="M251" s="28"/>
      <c r="N251" s="1">
        <f t="shared" si="14"/>
        <v>12.4</v>
      </c>
      <c r="O251" s="51">
        <f t="shared" si="15"/>
        <v>2.969999999999999</v>
      </c>
      <c r="P251" s="52">
        <v>15.37</v>
      </c>
    </row>
    <row r="252" spans="1:16" ht="12.75">
      <c r="A252" s="1">
        <v>240</v>
      </c>
      <c r="B252" s="56" t="s">
        <v>352</v>
      </c>
      <c r="C252" s="57">
        <v>1.78</v>
      </c>
      <c r="D252" s="28"/>
      <c r="E252" s="28">
        <v>0.24</v>
      </c>
      <c r="F252" s="28"/>
      <c r="G252" s="28">
        <v>1.72</v>
      </c>
      <c r="H252" s="58">
        <v>4.7</v>
      </c>
      <c r="I252" s="28">
        <v>0.25</v>
      </c>
      <c r="J252" s="28"/>
      <c r="K252" s="28">
        <v>3.7</v>
      </c>
      <c r="L252" s="28">
        <v>0.01</v>
      </c>
      <c r="M252" s="28"/>
      <c r="N252" s="1">
        <f t="shared" si="14"/>
        <v>12.4</v>
      </c>
      <c r="O252" s="51">
        <f t="shared" si="15"/>
        <v>2.969999999999999</v>
      </c>
      <c r="P252" s="52">
        <v>15.37</v>
      </c>
    </row>
    <row r="253" spans="1:16" ht="12.75">
      <c r="A253" s="1">
        <v>241</v>
      </c>
      <c r="B253" s="56" t="s">
        <v>353</v>
      </c>
      <c r="C253" s="57">
        <v>1.78</v>
      </c>
      <c r="D253" s="28"/>
      <c r="E253" s="28">
        <v>0.24</v>
      </c>
      <c r="F253" s="28"/>
      <c r="G253" s="28">
        <v>1.72</v>
      </c>
      <c r="H253" s="58">
        <v>4.7</v>
      </c>
      <c r="I253" s="28">
        <v>0.25</v>
      </c>
      <c r="J253" s="28"/>
      <c r="K253" s="28">
        <v>3.7</v>
      </c>
      <c r="L253" s="28">
        <v>0.01</v>
      </c>
      <c r="M253" s="28"/>
      <c r="N253" s="1">
        <f t="shared" si="14"/>
        <v>12.4</v>
      </c>
      <c r="O253" s="51">
        <f t="shared" si="15"/>
        <v>2.969999999999999</v>
      </c>
      <c r="P253" s="52">
        <v>15.37</v>
      </c>
    </row>
    <row r="254" spans="1:16" ht="12.75">
      <c r="A254" s="1">
        <v>242</v>
      </c>
      <c r="B254" s="56" t="s">
        <v>354</v>
      </c>
      <c r="C254" s="57">
        <v>1.78</v>
      </c>
      <c r="D254" s="28"/>
      <c r="E254" s="28">
        <v>0.24</v>
      </c>
      <c r="F254" s="28"/>
      <c r="G254" s="28">
        <v>1.72</v>
      </c>
      <c r="H254" s="58">
        <v>4.7</v>
      </c>
      <c r="I254" s="28">
        <v>0.25</v>
      </c>
      <c r="J254" s="28"/>
      <c r="K254" s="28">
        <v>3.7</v>
      </c>
      <c r="L254" s="28">
        <v>0.01</v>
      </c>
      <c r="M254" s="28"/>
      <c r="N254" s="1">
        <f t="shared" si="14"/>
        <v>12.4</v>
      </c>
      <c r="O254" s="51">
        <f t="shared" si="15"/>
        <v>2.969999999999999</v>
      </c>
      <c r="P254" s="52">
        <v>15.37</v>
      </c>
    </row>
    <row r="255" spans="1:16" ht="12.75">
      <c r="A255" s="1">
        <v>243</v>
      </c>
      <c r="B255" s="56" t="s">
        <v>355</v>
      </c>
      <c r="C255" s="57">
        <v>1.78</v>
      </c>
      <c r="D255" s="28">
        <v>1.73</v>
      </c>
      <c r="E255" s="28">
        <v>0.24</v>
      </c>
      <c r="F255" s="28"/>
      <c r="G255" s="28">
        <v>1.72</v>
      </c>
      <c r="H255" s="58">
        <v>4.7</v>
      </c>
      <c r="I255" s="28">
        <v>0.25</v>
      </c>
      <c r="J255" s="28"/>
      <c r="K255" s="28">
        <v>3.7</v>
      </c>
      <c r="L255" s="28">
        <v>0.01</v>
      </c>
      <c r="M255" s="28"/>
      <c r="N255" s="1">
        <f t="shared" si="14"/>
        <v>14.13</v>
      </c>
      <c r="O255" s="51">
        <f t="shared" si="15"/>
        <v>1.2399999999999984</v>
      </c>
      <c r="P255" s="52">
        <v>15.37</v>
      </c>
    </row>
    <row r="256" spans="1:16" ht="12.75">
      <c r="A256" s="1">
        <v>244</v>
      </c>
      <c r="B256" s="56" t="s">
        <v>356</v>
      </c>
      <c r="C256" s="57">
        <v>1.78</v>
      </c>
      <c r="D256" s="28"/>
      <c r="E256" s="28">
        <v>0.24</v>
      </c>
      <c r="F256" s="28"/>
      <c r="G256" s="28">
        <v>1.72</v>
      </c>
      <c r="H256" s="58">
        <v>4.7</v>
      </c>
      <c r="I256" s="28">
        <v>0.25</v>
      </c>
      <c r="J256" s="28"/>
      <c r="K256" s="28">
        <v>3.7</v>
      </c>
      <c r="L256" s="28">
        <v>0.01</v>
      </c>
      <c r="M256" s="28"/>
      <c r="N256" s="1">
        <f t="shared" si="14"/>
        <v>12.4</v>
      </c>
      <c r="O256" s="51">
        <f t="shared" si="15"/>
        <v>2.969999999999999</v>
      </c>
      <c r="P256" s="52">
        <v>15.37</v>
      </c>
    </row>
    <row r="257" spans="1:16" ht="12.75">
      <c r="A257" s="1">
        <v>245</v>
      </c>
      <c r="B257" s="56" t="s">
        <v>357</v>
      </c>
      <c r="C257" s="57">
        <v>1.78</v>
      </c>
      <c r="D257" s="28">
        <v>1.73</v>
      </c>
      <c r="E257" s="28"/>
      <c r="F257" s="28"/>
      <c r="G257" s="28">
        <v>1.72</v>
      </c>
      <c r="H257" s="58">
        <v>4.7</v>
      </c>
      <c r="I257" s="28">
        <v>0.25</v>
      </c>
      <c r="J257" s="28"/>
      <c r="K257" s="28">
        <v>3.7</v>
      </c>
      <c r="L257" s="28">
        <v>0.01</v>
      </c>
      <c r="M257" s="28"/>
      <c r="N257" s="1">
        <f t="shared" si="14"/>
        <v>13.889999999999999</v>
      </c>
      <c r="O257" s="51">
        <f t="shared" si="15"/>
        <v>1.240000000000002</v>
      </c>
      <c r="P257" s="52">
        <v>15.13</v>
      </c>
    </row>
    <row r="258" spans="1:16" ht="12.75">
      <c r="A258" s="1">
        <v>246</v>
      </c>
      <c r="B258" s="56" t="s">
        <v>361</v>
      </c>
      <c r="C258" s="57">
        <v>1.78</v>
      </c>
      <c r="D258" s="28"/>
      <c r="E258" s="28"/>
      <c r="F258" s="28"/>
      <c r="G258" s="28">
        <v>1.72</v>
      </c>
      <c r="H258" s="58">
        <v>4.7</v>
      </c>
      <c r="I258" s="28">
        <v>0.25</v>
      </c>
      <c r="J258" s="28"/>
      <c r="K258" s="28">
        <v>3.7</v>
      </c>
      <c r="L258" s="28">
        <v>0.01</v>
      </c>
      <c r="M258" s="28">
        <v>0.17</v>
      </c>
      <c r="N258" s="1">
        <f t="shared" si="14"/>
        <v>12.329999999999998</v>
      </c>
      <c r="O258" s="51">
        <f t="shared" si="15"/>
        <v>3.040000000000001</v>
      </c>
      <c r="P258" s="52">
        <v>15.37</v>
      </c>
    </row>
    <row r="259" spans="1:16" ht="12.75">
      <c r="A259" s="1">
        <v>247</v>
      </c>
      <c r="B259" s="56" t="s">
        <v>362</v>
      </c>
      <c r="C259" s="57">
        <v>1.78</v>
      </c>
      <c r="D259" s="28"/>
      <c r="E259" s="28">
        <v>0.07</v>
      </c>
      <c r="F259" s="28"/>
      <c r="G259" s="28">
        <v>1.72</v>
      </c>
      <c r="H259" s="58">
        <v>4.7</v>
      </c>
      <c r="I259" s="28">
        <v>0.25</v>
      </c>
      <c r="J259" s="28"/>
      <c r="K259" s="28">
        <v>3.7</v>
      </c>
      <c r="L259" s="28">
        <v>0.01</v>
      </c>
      <c r="M259" s="28"/>
      <c r="N259" s="1">
        <f t="shared" si="14"/>
        <v>12.229999999999999</v>
      </c>
      <c r="O259" s="51">
        <f t="shared" si="15"/>
        <v>3.1400000000000006</v>
      </c>
      <c r="P259" s="52">
        <v>15.37</v>
      </c>
    </row>
    <row r="260" spans="1:16" ht="12.75">
      <c r="A260" s="1">
        <v>248</v>
      </c>
      <c r="B260" s="56" t="s">
        <v>363</v>
      </c>
      <c r="C260" s="57">
        <v>1.78</v>
      </c>
      <c r="D260" s="28">
        <v>1.73</v>
      </c>
      <c r="E260" s="28">
        <v>0.07</v>
      </c>
      <c r="F260" s="28"/>
      <c r="G260" s="28">
        <v>1.72</v>
      </c>
      <c r="H260" s="58">
        <v>4.7</v>
      </c>
      <c r="I260" s="28">
        <v>0.25</v>
      </c>
      <c r="J260" s="28"/>
      <c r="K260" s="28">
        <v>3.7</v>
      </c>
      <c r="L260" s="28">
        <v>0.01</v>
      </c>
      <c r="M260" s="28"/>
      <c r="N260" s="1">
        <f t="shared" si="14"/>
        <v>13.959999999999999</v>
      </c>
      <c r="O260" s="51">
        <f t="shared" si="15"/>
        <v>1.2500000000000018</v>
      </c>
      <c r="P260" s="52">
        <v>15.21</v>
      </c>
    </row>
    <row r="261" spans="1:16" ht="12.75">
      <c r="A261" s="1">
        <v>249</v>
      </c>
      <c r="B261" s="56" t="s">
        <v>364</v>
      </c>
      <c r="C261" s="57">
        <v>1.78</v>
      </c>
      <c r="D261" s="28"/>
      <c r="E261" s="28">
        <v>0.07</v>
      </c>
      <c r="F261" s="28" t="s">
        <v>284</v>
      </c>
      <c r="G261" s="28">
        <v>1.72</v>
      </c>
      <c r="H261" s="58">
        <v>4.7</v>
      </c>
      <c r="I261" s="28">
        <v>0.25</v>
      </c>
      <c r="J261" s="28"/>
      <c r="K261" s="28">
        <v>3.7</v>
      </c>
      <c r="L261" s="28">
        <v>0.01</v>
      </c>
      <c r="M261" s="28"/>
      <c r="N261" s="1">
        <f t="shared" si="14"/>
        <v>12.229999999999999</v>
      </c>
      <c r="O261" s="51">
        <f t="shared" si="15"/>
        <v>3.1400000000000006</v>
      </c>
      <c r="P261" s="52">
        <v>15.37</v>
      </c>
    </row>
    <row r="262" spans="1:16" ht="12.75">
      <c r="A262" s="1">
        <v>250</v>
      </c>
      <c r="B262" s="63" t="s">
        <v>365</v>
      </c>
      <c r="C262" s="57">
        <v>1.78</v>
      </c>
      <c r="D262" s="28">
        <v>1.73</v>
      </c>
      <c r="E262" s="28">
        <v>0.24</v>
      </c>
      <c r="F262" s="28">
        <v>0.05</v>
      </c>
      <c r="G262" s="28">
        <v>1.72</v>
      </c>
      <c r="H262" s="58">
        <v>4.7</v>
      </c>
      <c r="I262" s="28">
        <v>0.25</v>
      </c>
      <c r="J262" s="28">
        <v>1.17</v>
      </c>
      <c r="K262" s="28">
        <v>3.7</v>
      </c>
      <c r="L262" s="28">
        <v>0.01</v>
      </c>
      <c r="M262" s="28"/>
      <c r="N262" s="1">
        <f t="shared" si="14"/>
        <v>15.35</v>
      </c>
      <c r="O262" s="51">
        <f t="shared" si="15"/>
        <v>4.67</v>
      </c>
      <c r="P262" s="52">
        <v>20.02</v>
      </c>
    </row>
    <row r="263" spans="1:16" ht="12.75">
      <c r="A263" s="1">
        <v>251</v>
      </c>
      <c r="B263" s="63" t="s">
        <v>366</v>
      </c>
      <c r="C263" s="57">
        <v>1.78</v>
      </c>
      <c r="D263" s="28">
        <v>1.73</v>
      </c>
      <c r="E263" s="28">
        <v>0.24</v>
      </c>
      <c r="F263" s="28"/>
      <c r="G263" s="28">
        <v>1.72</v>
      </c>
      <c r="H263" s="58">
        <v>4.7</v>
      </c>
      <c r="I263" s="28">
        <v>0.25</v>
      </c>
      <c r="J263" s="28">
        <v>1.17</v>
      </c>
      <c r="K263" s="28">
        <v>3.7</v>
      </c>
      <c r="L263" s="28">
        <v>0.01</v>
      </c>
      <c r="M263" s="28"/>
      <c r="N263" s="1">
        <f t="shared" si="14"/>
        <v>15.299999999999999</v>
      </c>
      <c r="O263" s="51">
        <f t="shared" si="15"/>
        <v>4.65</v>
      </c>
      <c r="P263" s="52">
        <v>19.95</v>
      </c>
    </row>
    <row r="264" spans="1:16" ht="12.75">
      <c r="A264" s="1">
        <v>252</v>
      </c>
      <c r="B264" s="63" t="s">
        <v>367</v>
      </c>
      <c r="C264" s="57">
        <v>1.78</v>
      </c>
      <c r="D264" s="28">
        <v>1.73</v>
      </c>
      <c r="E264" s="28">
        <v>0.24</v>
      </c>
      <c r="F264" s="28">
        <v>0.05</v>
      </c>
      <c r="G264" s="28">
        <v>1.72</v>
      </c>
      <c r="H264" s="58">
        <v>4.7</v>
      </c>
      <c r="I264" s="28">
        <v>0.25</v>
      </c>
      <c r="J264" s="28">
        <v>1.17</v>
      </c>
      <c r="K264" s="28">
        <v>3.7</v>
      </c>
      <c r="L264" s="28">
        <v>0.01</v>
      </c>
      <c r="M264" s="28"/>
      <c r="N264" s="1">
        <f t="shared" si="14"/>
        <v>15.35</v>
      </c>
      <c r="O264" s="51">
        <f t="shared" si="15"/>
        <v>4.67</v>
      </c>
      <c r="P264" s="52">
        <v>20.02</v>
      </c>
    </row>
    <row r="265" spans="1:16" ht="12.75">
      <c r="A265" s="1">
        <v>253</v>
      </c>
      <c r="B265" s="63" t="s">
        <v>368</v>
      </c>
      <c r="C265" s="57">
        <v>1.78</v>
      </c>
      <c r="D265" s="28">
        <v>1.73</v>
      </c>
      <c r="E265" s="28">
        <v>0.24</v>
      </c>
      <c r="F265" s="28"/>
      <c r="G265" s="28">
        <v>1.72</v>
      </c>
      <c r="H265" s="58">
        <v>4.7</v>
      </c>
      <c r="I265" s="28">
        <v>0.25</v>
      </c>
      <c r="J265" s="28">
        <v>1.17</v>
      </c>
      <c r="K265" s="28">
        <v>3.7</v>
      </c>
      <c r="L265" s="28">
        <v>0.01</v>
      </c>
      <c r="M265" s="28"/>
      <c r="N265" s="1">
        <f t="shared" si="14"/>
        <v>15.299999999999999</v>
      </c>
      <c r="O265" s="51">
        <f t="shared" si="15"/>
        <v>4.65</v>
      </c>
      <c r="P265" s="52">
        <v>19.95</v>
      </c>
    </row>
    <row r="266" spans="1:16" ht="12.75">
      <c r="A266" s="1">
        <v>254</v>
      </c>
      <c r="B266" s="63" t="s">
        <v>369</v>
      </c>
      <c r="C266" s="57">
        <v>1.78</v>
      </c>
      <c r="D266" s="28">
        <v>1.73</v>
      </c>
      <c r="E266" s="28">
        <v>0.24</v>
      </c>
      <c r="F266" s="28">
        <v>0.05</v>
      </c>
      <c r="G266" s="28">
        <v>1.72</v>
      </c>
      <c r="H266" s="58">
        <v>4.7</v>
      </c>
      <c r="I266" s="28">
        <v>0.25</v>
      </c>
      <c r="J266" s="28">
        <v>1.17</v>
      </c>
      <c r="K266" s="28">
        <v>3.7</v>
      </c>
      <c r="L266" s="28">
        <v>0.01</v>
      </c>
      <c r="M266" s="28"/>
      <c r="N266" s="1">
        <f t="shared" si="14"/>
        <v>15.35</v>
      </c>
      <c r="O266" s="51">
        <f t="shared" si="15"/>
        <v>4.67</v>
      </c>
      <c r="P266" s="52">
        <v>20.02</v>
      </c>
    </row>
    <row r="267" spans="1:16" ht="12.75">
      <c r="A267" s="1">
        <v>255</v>
      </c>
      <c r="B267" s="63" t="s">
        <v>370</v>
      </c>
      <c r="C267" s="57">
        <v>1.78</v>
      </c>
      <c r="D267" s="28">
        <v>1.73</v>
      </c>
      <c r="E267" s="28">
        <v>0.24</v>
      </c>
      <c r="F267" s="28"/>
      <c r="G267" s="28">
        <v>1.72</v>
      </c>
      <c r="H267" s="58">
        <v>4.7</v>
      </c>
      <c r="I267" s="28">
        <v>0.25</v>
      </c>
      <c r="J267" s="28"/>
      <c r="K267" s="28">
        <v>3.7</v>
      </c>
      <c r="L267" s="28">
        <v>0.01</v>
      </c>
      <c r="M267" s="57"/>
      <c r="N267" s="1">
        <f aca="true" t="shared" si="16" ref="N267:N298">SUM(C267:M267)</f>
        <v>14.13</v>
      </c>
      <c r="O267" s="51">
        <f aca="true" t="shared" si="17" ref="O267:O298">P267-N267</f>
        <v>4.479999999999999</v>
      </c>
      <c r="P267" s="52">
        <v>18.61</v>
      </c>
    </row>
    <row r="268" spans="1:16" ht="12.75">
      <c r="A268" s="1">
        <v>256</v>
      </c>
      <c r="B268" s="63" t="s">
        <v>371</v>
      </c>
      <c r="C268" s="57">
        <v>1.78</v>
      </c>
      <c r="D268" s="28">
        <v>1.73</v>
      </c>
      <c r="E268" s="28">
        <v>0.24</v>
      </c>
      <c r="F268" s="28">
        <v>0.05</v>
      </c>
      <c r="G268" s="28">
        <v>1.72</v>
      </c>
      <c r="H268" s="58">
        <v>4.7</v>
      </c>
      <c r="I268" s="28">
        <v>0.25</v>
      </c>
      <c r="J268" s="28">
        <v>1.17</v>
      </c>
      <c r="K268" s="28">
        <v>3.7</v>
      </c>
      <c r="L268" s="28">
        <v>0.01</v>
      </c>
      <c r="M268" s="28"/>
      <c r="N268" s="1">
        <f t="shared" si="16"/>
        <v>15.35</v>
      </c>
      <c r="O268" s="51">
        <f t="shared" si="17"/>
        <v>4.67</v>
      </c>
      <c r="P268" s="52">
        <v>20.02</v>
      </c>
    </row>
    <row r="269" spans="1:16" ht="12.75">
      <c r="A269" s="1">
        <v>257</v>
      </c>
      <c r="B269" s="56" t="s">
        <v>372</v>
      </c>
      <c r="C269" s="57">
        <v>1.78</v>
      </c>
      <c r="D269" s="28">
        <v>1.73</v>
      </c>
      <c r="E269" s="28">
        <v>0.24</v>
      </c>
      <c r="F269" s="28"/>
      <c r="G269" s="28">
        <v>1.72</v>
      </c>
      <c r="H269" s="58">
        <v>4.7</v>
      </c>
      <c r="I269" s="28">
        <v>0.25</v>
      </c>
      <c r="J269" s="28"/>
      <c r="K269" s="28">
        <v>3.7</v>
      </c>
      <c r="L269" s="28">
        <v>0.01</v>
      </c>
      <c r="M269" s="28"/>
      <c r="N269" s="1">
        <f t="shared" si="16"/>
        <v>14.13</v>
      </c>
      <c r="O269" s="51">
        <f t="shared" si="17"/>
        <v>5.109999999999998</v>
      </c>
      <c r="P269" s="52">
        <v>19.24</v>
      </c>
    </row>
    <row r="270" spans="1:16" ht="12.75">
      <c r="A270" s="1">
        <v>258</v>
      </c>
      <c r="B270" s="63" t="s">
        <v>373</v>
      </c>
      <c r="C270" s="57">
        <v>1.78</v>
      </c>
      <c r="D270" s="28">
        <v>1.73</v>
      </c>
      <c r="E270" s="28">
        <v>0.24</v>
      </c>
      <c r="F270" s="28">
        <v>0.05</v>
      </c>
      <c r="G270" s="28">
        <v>1.72</v>
      </c>
      <c r="H270" s="58">
        <v>4.7</v>
      </c>
      <c r="I270" s="28">
        <v>0.25</v>
      </c>
      <c r="J270" s="28">
        <v>1.17</v>
      </c>
      <c r="K270" s="28">
        <v>3.7</v>
      </c>
      <c r="L270" s="28">
        <v>0.01</v>
      </c>
      <c r="M270" s="28"/>
      <c r="N270" s="1">
        <f t="shared" si="16"/>
        <v>15.35</v>
      </c>
      <c r="O270" s="51">
        <f t="shared" si="17"/>
        <v>4.67</v>
      </c>
      <c r="P270" s="52">
        <v>20.02</v>
      </c>
    </row>
    <row r="271" spans="1:16" ht="12.75">
      <c r="A271" s="1">
        <v>259</v>
      </c>
      <c r="B271" s="56" t="s">
        <v>374</v>
      </c>
      <c r="C271" s="57">
        <v>1.78</v>
      </c>
      <c r="D271" s="28">
        <v>1.73</v>
      </c>
      <c r="E271" s="28">
        <v>0.24</v>
      </c>
      <c r="F271" s="28"/>
      <c r="G271" s="28">
        <v>1.72</v>
      </c>
      <c r="H271" s="58">
        <v>4.7</v>
      </c>
      <c r="I271" s="28">
        <v>0.25</v>
      </c>
      <c r="J271" s="28"/>
      <c r="K271" s="28">
        <v>3.7</v>
      </c>
      <c r="L271" s="28">
        <v>0.01</v>
      </c>
      <c r="M271" s="28"/>
      <c r="N271" s="1">
        <f t="shared" si="16"/>
        <v>14.13</v>
      </c>
      <c r="O271" s="51">
        <f t="shared" si="17"/>
        <v>1.2399999999999984</v>
      </c>
      <c r="P271" s="52">
        <v>15.37</v>
      </c>
    </row>
    <row r="272" spans="1:16" ht="12.75">
      <c r="A272" s="1">
        <v>260</v>
      </c>
      <c r="B272" s="56" t="s">
        <v>375</v>
      </c>
      <c r="C272" s="57">
        <v>1.78</v>
      </c>
      <c r="D272" s="28">
        <v>1.73</v>
      </c>
      <c r="E272" s="28">
        <v>0.24</v>
      </c>
      <c r="F272" s="28"/>
      <c r="G272" s="28">
        <v>1.72</v>
      </c>
      <c r="H272" s="58">
        <v>4.7</v>
      </c>
      <c r="I272" s="28">
        <v>0.25</v>
      </c>
      <c r="J272" s="28"/>
      <c r="K272" s="28">
        <v>3.7</v>
      </c>
      <c r="L272" s="28">
        <v>0.01</v>
      </c>
      <c r="M272" s="28"/>
      <c r="N272" s="1">
        <f t="shared" si="16"/>
        <v>14.13</v>
      </c>
      <c r="O272" s="51">
        <f t="shared" si="17"/>
        <v>1.2399999999999984</v>
      </c>
      <c r="P272" s="52">
        <v>15.37</v>
      </c>
    </row>
    <row r="273" spans="1:16" ht="12.75">
      <c r="A273" s="1">
        <v>261</v>
      </c>
      <c r="B273" s="56" t="s">
        <v>376</v>
      </c>
      <c r="C273" s="57">
        <v>1.78</v>
      </c>
      <c r="D273" s="28"/>
      <c r="E273" s="28">
        <v>0.24</v>
      </c>
      <c r="F273" s="28"/>
      <c r="G273" s="28">
        <v>1.72</v>
      </c>
      <c r="H273" s="58">
        <v>4.7</v>
      </c>
      <c r="I273" s="28">
        <v>0.25</v>
      </c>
      <c r="J273" s="28"/>
      <c r="K273" s="28">
        <v>3.7</v>
      </c>
      <c r="L273" s="28">
        <v>0.01</v>
      </c>
      <c r="M273" s="28"/>
      <c r="N273" s="1">
        <f t="shared" si="16"/>
        <v>12.4</v>
      </c>
      <c r="O273" s="51">
        <f t="shared" si="17"/>
        <v>2.969999999999999</v>
      </c>
      <c r="P273" s="52">
        <v>15.37</v>
      </c>
    </row>
    <row r="274" spans="1:16" ht="12.75">
      <c r="A274" s="1">
        <v>262</v>
      </c>
      <c r="B274" s="56" t="s">
        <v>377</v>
      </c>
      <c r="C274" s="57">
        <v>1.78</v>
      </c>
      <c r="D274" s="28"/>
      <c r="E274" s="28">
        <v>0.24</v>
      </c>
      <c r="F274" s="28"/>
      <c r="G274" s="28">
        <v>1.72</v>
      </c>
      <c r="H274" s="58">
        <v>4.7</v>
      </c>
      <c r="I274" s="28">
        <v>0.25</v>
      </c>
      <c r="J274" s="28"/>
      <c r="K274" s="28">
        <v>3.7</v>
      </c>
      <c r="L274" s="28">
        <v>0.01</v>
      </c>
      <c r="M274" s="28"/>
      <c r="N274" s="1">
        <f t="shared" si="16"/>
        <v>12.4</v>
      </c>
      <c r="O274" s="51">
        <f t="shared" si="17"/>
        <v>2.969999999999999</v>
      </c>
      <c r="P274" s="52">
        <v>15.37</v>
      </c>
    </row>
    <row r="275" spans="1:16" ht="12.75">
      <c r="A275" s="1">
        <v>263</v>
      </c>
      <c r="B275" s="56" t="s">
        <v>378</v>
      </c>
      <c r="C275" s="57">
        <v>1.78</v>
      </c>
      <c r="D275" s="28">
        <v>1.73</v>
      </c>
      <c r="E275" s="28">
        <v>0.24</v>
      </c>
      <c r="F275" s="28"/>
      <c r="G275" s="28">
        <v>1.72</v>
      </c>
      <c r="H275" s="58">
        <v>4.7</v>
      </c>
      <c r="I275" s="28">
        <v>0.25</v>
      </c>
      <c r="J275" s="28">
        <v>1.17</v>
      </c>
      <c r="K275" s="28">
        <v>3.7</v>
      </c>
      <c r="L275" s="28">
        <v>0.01</v>
      </c>
      <c r="M275" s="28"/>
      <c r="N275" s="1">
        <f t="shared" si="16"/>
        <v>15.299999999999999</v>
      </c>
      <c r="O275" s="51">
        <f t="shared" si="17"/>
        <v>3.9399999999999995</v>
      </c>
      <c r="P275" s="52">
        <v>19.24</v>
      </c>
    </row>
    <row r="276" spans="1:16" ht="12.75">
      <c r="A276" s="1">
        <v>264</v>
      </c>
      <c r="B276" s="63" t="s">
        <v>379</v>
      </c>
      <c r="C276" s="57">
        <v>1.78</v>
      </c>
      <c r="D276" s="28">
        <v>1.73</v>
      </c>
      <c r="E276" s="28">
        <v>0.01</v>
      </c>
      <c r="F276" s="28">
        <v>0.05</v>
      </c>
      <c r="G276" s="28">
        <v>1.72</v>
      </c>
      <c r="H276" s="58">
        <v>4.7</v>
      </c>
      <c r="I276" s="28">
        <v>0.25</v>
      </c>
      <c r="J276" s="28">
        <v>1.17</v>
      </c>
      <c r="K276" s="28">
        <v>3.7</v>
      </c>
      <c r="L276" s="28">
        <v>0.01</v>
      </c>
      <c r="M276" s="28"/>
      <c r="N276" s="1">
        <f t="shared" si="16"/>
        <v>15.12</v>
      </c>
      <c r="O276" s="51">
        <f t="shared" si="17"/>
        <v>4.76</v>
      </c>
      <c r="P276" s="52">
        <v>19.88</v>
      </c>
    </row>
    <row r="277" spans="1:16" ht="12.75">
      <c r="A277" s="1">
        <v>265</v>
      </c>
      <c r="B277" s="63" t="s">
        <v>380</v>
      </c>
      <c r="C277" s="57">
        <v>1.78</v>
      </c>
      <c r="D277" s="28">
        <v>1.73</v>
      </c>
      <c r="E277" s="28">
        <v>0.24</v>
      </c>
      <c r="F277" s="28"/>
      <c r="G277" s="28">
        <v>1.72</v>
      </c>
      <c r="H277" s="58">
        <v>4.7</v>
      </c>
      <c r="I277" s="28">
        <v>0.25</v>
      </c>
      <c r="J277" s="28"/>
      <c r="K277" s="28">
        <v>3.7</v>
      </c>
      <c r="L277" s="28">
        <v>0.01</v>
      </c>
      <c r="M277" s="57"/>
      <c r="N277" s="1">
        <f t="shared" si="16"/>
        <v>14.13</v>
      </c>
      <c r="O277" s="51">
        <f t="shared" si="17"/>
        <v>4.479999999999999</v>
      </c>
      <c r="P277" s="52">
        <v>18.61</v>
      </c>
    </row>
    <row r="278" spans="1:16" ht="12.75">
      <c r="A278" s="1">
        <v>266</v>
      </c>
      <c r="B278" s="56" t="s">
        <v>381</v>
      </c>
      <c r="C278" s="57">
        <v>1.78</v>
      </c>
      <c r="D278" s="28">
        <v>1.73</v>
      </c>
      <c r="E278" s="28">
        <v>0.24</v>
      </c>
      <c r="F278" s="28"/>
      <c r="G278" s="28">
        <v>1.72</v>
      </c>
      <c r="H278" s="58">
        <v>4.7</v>
      </c>
      <c r="I278" s="28">
        <v>0.25</v>
      </c>
      <c r="J278" s="28">
        <v>1.17</v>
      </c>
      <c r="K278" s="28">
        <v>3.7</v>
      </c>
      <c r="L278" s="28">
        <v>0.01</v>
      </c>
      <c r="M278" s="28"/>
      <c r="N278" s="1">
        <f t="shared" si="16"/>
        <v>15.299999999999999</v>
      </c>
      <c r="O278" s="51">
        <f t="shared" si="17"/>
        <v>4.790000000000001</v>
      </c>
      <c r="P278" s="52">
        <v>20.09</v>
      </c>
    </row>
    <row r="279" spans="1:16" ht="12.75">
      <c r="A279" s="1">
        <v>267</v>
      </c>
      <c r="B279" s="56" t="s">
        <v>382</v>
      </c>
      <c r="C279" s="57">
        <v>1.78</v>
      </c>
      <c r="D279" s="28"/>
      <c r="E279" s="28">
        <v>0.24</v>
      </c>
      <c r="F279" s="28"/>
      <c r="G279" s="28">
        <v>1.72</v>
      </c>
      <c r="H279" s="58">
        <v>4.7</v>
      </c>
      <c r="I279" s="28">
        <v>0.25</v>
      </c>
      <c r="J279" s="28"/>
      <c r="K279" s="28">
        <v>3.7</v>
      </c>
      <c r="L279" s="28">
        <v>0.01</v>
      </c>
      <c r="M279" s="28"/>
      <c r="N279" s="1">
        <f t="shared" si="16"/>
        <v>12.4</v>
      </c>
      <c r="O279" s="51">
        <f t="shared" si="17"/>
        <v>2.969999999999999</v>
      </c>
      <c r="P279" s="52">
        <v>15.37</v>
      </c>
    </row>
    <row r="280" spans="1:16" ht="12.75">
      <c r="A280" s="1">
        <v>268</v>
      </c>
      <c r="B280" s="56" t="s">
        <v>383</v>
      </c>
      <c r="C280" s="57">
        <v>1.78</v>
      </c>
      <c r="D280" s="28"/>
      <c r="E280" s="28">
        <v>0.07</v>
      </c>
      <c r="F280" s="28"/>
      <c r="G280" s="28"/>
      <c r="H280" s="58">
        <v>4.7</v>
      </c>
      <c r="I280" s="28">
        <v>0.25</v>
      </c>
      <c r="J280" s="28"/>
      <c r="K280" s="28">
        <v>3.7</v>
      </c>
      <c r="L280" s="28">
        <v>0.01</v>
      </c>
      <c r="M280" s="28"/>
      <c r="N280" s="1">
        <f t="shared" si="16"/>
        <v>10.51</v>
      </c>
      <c r="O280" s="51">
        <f t="shared" si="17"/>
        <v>0.40000000000000036</v>
      </c>
      <c r="P280" s="52">
        <v>10.91</v>
      </c>
    </row>
    <row r="281" spans="1:16" ht="12.75">
      <c r="A281" s="1">
        <v>269</v>
      </c>
      <c r="B281" s="56" t="s">
        <v>385</v>
      </c>
      <c r="C281" s="57">
        <v>1.78</v>
      </c>
      <c r="D281" s="28"/>
      <c r="E281" s="28">
        <v>0.07</v>
      </c>
      <c r="F281" s="28"/>
      <c r="G281" s="28"/>
      <c r="H281" s="58">
        <v>4.7</v>
      </c>
      <c r="I281" s="28">
        <v>0.25</v>
      </c>
      <c r="J281" s="28"/>
      <c r="K281" s="28">
        <v>3.7</v>
      </c>
      <c r="L281" s="28">
        <v>0.01</v>
      </c>
      <c r="M281" s="28"/>
      <c r="N281" s="1">
        <f t="shared" si="16"/>
        <v>10.51</v>
      </c>
      <c r="O281" s="51">
        <f t="shared" si="17"/>
        <v>0.40000000000000036</v>
      </c>
      <c r="P281" s="52">
        <v>10.91</v>
      </c>
    </row>
    <row r="282" spans="1:16" ht="12.75">
      <c r="A282" s="1">
        <v>270</v>
      </c>
      <c r="B282" s="56" t="s">
        <v>386</v>
      </c>
      <c r="C282" s="57">
        <v>1.78</v>
      </c>
      <c r="D282" s="28"/>
      <c r="E282" s="28">
        <v>0.07</v>
      </c>
      <c r="F282" s="28"/>
      <c r="G282" s="28"/>
      <c r="H282" s="58">
        <v>4.7</v>
      </c>
      <c r="I282" s="28">
        <v>0.25</v>
      </c>
      <c r="J282" s="28"/>
      <c r="K282" s="28">
        <v>3.7</v>
      </c>
      <c r="L282" s="28">
        <v>0.01</v>
      </c>
      <c r="M282" s="28"/>
      <c r="N282" s="1">
        <f t="shared" si="16"/>
        <v>10.51</v>
      </c>
      <c r="O282" s="51">
        <f t="shared" si="17"/>
        <v>0.40000000000000036</v>
      </c>
      <c r="P282" s="52">
        <v>10.91</v>
      </c>
    </row>
    <row r="283" spans="1:16" ht="12.75">
      <c r="A283" s="1">
        <v>271</v>
      </c>
      <c r="B283" s="56" t="s">
        <v>387</v>
      </c>
      <c r="C283" s="57">
        <v>1.78</v>
      </c>
      <c r="D283" s="28"/>
      <c r="E283" s="28">
        <v>0.07</v>
      </c>
      <c r="F283" s="28"/>
      <c r="G283" s="28"/>
      <c r="H283" s="58">
        <v>4.7</v>
      </c>
      <c r="I283" s="28">
        <v>0.25</v>
      </c>
      <c r="J283" s="28"/>
      <c r="K283" s="28">
        <v>3.7</v>
      </c>
      <c r="L283" s="28">
        <v>0.01</v>
      </c>
      <c r="M283" s="28"/>
      <c r="N283" s="1">
        <f t="shared" si="16"/>
        <v>10.51</v>
      </c>
      <c r="O283" s="51">
        <f t="shared" si="17"/>
        <v>0.40000000000000036</v>
      </c>
      <c r="P283" s="52">
        <v>10.91</v>
      </c>
    </row>
    <row r="284" spans="1:16" ht="12.75">
      <c r="A284" s="1">
        <v>272</v>
      </c>
      <c r="B284" s="56" t="s">
        <v>389</v>
      </c>
      <c r="C284" s="57">
        <v>1.78</v>
      </c>
      <c r="D284" s="28"/>
      <c r="E284" s="28">
        <v>0.07</v>
      </c>
      <c r="F284" s="28"/>
      <c r="G284" s="28"/>
      <c r="H284" s="58">
        <v>4.7</v>
      </c>
      <c r="I284" s="28">
        <v>0.25</v>
      </c>
      <c r="J284" s="28"/>
      <c r="K284" s="28">
        <v>3.7</v>
      </c>
      <c r="L284" s="28">
        <v>0.01</v>
      </c>
      <c r="M284" s="28"/>
      <c r="N284" s="1">
        <f t="shared" si="16"/>
        <v>10.51</v>
      </c>
      <c r="O284" s="51">
        <f t="shared" si="17"/>
        <v>0.40000000000000036</v>
      </c>
      <c r="P284" s="52">
        <v>10.91</v>
      </c>
    </row>
    <row r="285" spans="1:16" ht="12.75">
      <c r="A285" s="1">
        <v>273</v>
      </c>
      <c r="B285" s="56" t="s">
        <v>390</v>
      </c>
      <c r="C285" s="57">
        <v>1.78</v>
      </c>
      <c r="D285" s="28"/>
      <c r="E285" s="28">
        <v>0.07</v>
      </c>
      <c r="F285" s="28"/>
      <c r="G285" s="28"/>
      <c r="H285" s="58">
        <v>4.7</v>
      </c>
      <c r="I285" s="28">
        <v>0.25</v>
      </c>
      <c r="J285" s="28"/>
      <c r="K285" s="28">
        <v>3.7</v>
      </c>
      <c r="L285" s="28">
        <v>0.01</v>
      </c>
      <c r="M285" s="28"/>
      <c r="N285" s="1">
        <f t="shared" si="16"/>
        <v>10.51</v>
      </c>
      <c r="O285" s="51">
        <f t="shared" si="17"/>
        <v>0.40000000000000036</v>
      </c>
      <c r="P285" s="52">
        <v>10.91</v>
      </c>
    </row>
    <row r="286" spans="1:16" ht="12.75">
      <c r="A286" s="1">
        <v>274</v>
      </c>
      <c r="B286" s="56" t="s">
        <v>391</v>
      </c>
      <c r="C286" s="57">
        <v>1.78</v>
      </c>
      <c r="D286" s="28"/>
      <c r="E286" s="28">
        <v>0.07</v>
      </c>
      <c r="F286" s="28"/>
      <c r="G286" s="28"/>
      <c r="H286" s="58">
        <v>4.7</v>
      </c>
      <c r="I286" s="28">
        <v>0.25</v>
      </c>
      <c r="J286" s="28"/>
      <c r="K286" s="28">
        <v>3.7</v>
      </c>
      <c r="L286" s="28">
        <v>0.01</v>
      </c>
      <c r="M286" s="28"/>
      <c r="N286" s="1">
        <f t="shared" si="16"/>
        <v>10.51</v>
      </c>
      <c r="O286" s="51">
        <f t="shared" si="17"/>
        <v>0.40000000000000036</v>
      </c>
      <c r="P286" s="52">
        <v>10.91</v>
      </c>
    </row>
    <row r="287" spans="1:16" ht="12.75">
      <c r="A287" s="1">
        <v>275</v>
      </c>
      <c r="B287" s="56" t="s">
        <v>392</v>
      </c>
      <c r="C287" s="57">
        <v>1.78</v>
      </c>
      <c r="D287" s="28"/>
      <c r="E287" s="28">
        <v>0.07</v>
      </c>
      <c r="F287" s="28"/>
      <c r="G287" s="28">
        <v>1.72</v>
      </c>
      <c r="H287" s="58">
        <v>4.7</v>
      </c>
      <c r="I287" s="28">
        <v>0.25</v>
      </c>
      <c r="J287" s="28"/>
      <c r="K287" s="28">
        <v>3.7</v>
      </c>
      <c r="L287" s="28">
        <v>0.01</v>
      </c>
      <c r="M287" s="28"/>
      <c r="N287" s="1">
        <f t="shared" si="16"/>
        <v>12.229999999999999</v>
      </c>
      <c r="O287" s="51">
        <f t="shared" si="17"/>
        <v>3.1400000000000006</v>
      </c>
      <c r="P287" s="52">
        <v>15.37</v>
      </c>
    </row>
    <row r="288" spans="1:16" ht="12.75">
      <c r="A288" s="1">
        <v>276</v>
      </c>
      <c r="B288" s="56" t="s">
        <v>393</v>
      </c>
      <c r="C288" s="57">
        <v>1.78</v>
      </c>
      <c r="D288" s="28"/>
      <c r="E288" s="28">
        <v>0.07</v>
      </c>
      <c r="F288" s="28"/>
      <c r="G288" s="28">
        <v>1.72</v>
      </c>
      <c r="H288" s="58">
        <v>4.7</v>
      </c>
      <c r="I288" s="28">
        <v>0.25</v>
      </c>
      <c r="J288" s="28"/>
      <c r="K288" s="28">
        <v>3.7</v>
      </c>
      <c r="L288" s="28">
        <v>0.01</v>
      </c>
      <c r="M288" s="28"/>
      <c r="N288" s="1">
        <f t="shared" si="16"/>
        <v>12.229999999999999</v>
      </c>
      <c r="O288" s="51">
        <f t="shared" si="17"/>
        <v>7.67</v>
      </c>
      <c r="P288" s="52">
        <v>19.9</v>
      </c>
    </row>
    <row r="289" spans="1:16" ht="12.75">
      <c r="A289" s="1">
        <v>277</v>
      </c>
      <c r="B289" s="56" t="s">
        <v>394</v>
      </c>
      <c r="C289" s="57">
        <v>1.78</v>
      </c>
      <c r="D289" s="28"/>
      <c r="E289" s="28">
        <v>0.07</v>
      </c>
      <c r="F289" s="28"/>
      <c r="G289" s="28">
        <v>1.72</v>
      </c>
      <c r="H289" s="58">
        <v>4.7</v>
      </c>
      <c r="I289" s="28">
        <v>0.25</v>
      </c>
      <c r="J289" s="28"/>
      <c r="K289" s="28">
        <v>3.7</v>
      </c>
      <c r="L289" s="28">
        <v>0.01</v>
      </c>
      <c r="M289" s="28"/>
      <c r="N289" s="1">
        <f t="shared" si="16"/>
        <v>12.229999999999999</v>
      </c>
      <c r="O289" s="51">
        <f t="shared" si="17"/>
        <v>2.980000000000002</v>
      </c>
      <c r="P289" s="52">
        <v>15.21</v>
      </c>
    </row>
    <row r="290" spans="1:16" ht="12.75">
      <c r="A290" s="1">
        <v>278</v>
      </c>
      <c r="B290" s="56" t="s">
        <v>395</v>
      </c>
      <c r="C290" s="57">
        <v>1.78</v>
      </c>
      <c r="D290" s="28"/>
      <c r="E290" s="28">
        <v>0.07</v>
      </c>
      <c r="F290" s="28"/>
      <c r="G290" s="28">
        <v>1.72</v>
      </c>
      <c r="H290" s="58">
        <v>4.7</v>
      </c>
      <c r="I290" s="28">
        <v>0.25</v>
      </c>
      <c r="J290" s="28"/>
      <c r="K290" s="28">
        <v>3.7</v>
      </c>
      <c r="L290" s="28">
        <v>0.01</v>
      </c>
      <c r="M290" s="28"/>
      <c r="N290" s="1">
        <f t="shared" si="16"/>
        <v>12.229999999999999</v>
      </c>
      <c r="O290" s="51">
        <f t="shared" si="17"/>
        <v>7.67</v>
      </c>
      <c r="P290" s="52">
        <v>19.9</v>
      </c>
    </row>
    <row r="291" spans="1:16" ht="12.75">
      <c r="A291" s="1">
        <v>279</v>
      </c>
      <c r="B291" s="56" t="s">
        <v>396</v>
      </c>
      <c r="C291" s="57">
        <v>1.78</v>
      </c>
      <c r="D291" s="28">
        <v>1.73</v>
      </c>
      <c r="E291" s="28">
        <v>0.07</v>
      </c>
      <c r="F291" s="28"/>
      <c r="G291" s="28">
        <v>1.72</v>
      </c>
      <c r="H291" s="58">
        <v>4.7</v>
      </c>
      <c r="I291" s="28">
        <v>0.25</v>
      </c>
      <c r="J291" s="28"/>
      <c r="K291" s="28">
        <v>3.7</v>
      </c>
      <c r="L291" s="28">
        <v>0.01</v>
      </c>
      <c r="M291" s="28"/>
      <c r="N291" s="1">
        <f t="shared" si="16"/>
        <v>13.959999999999999</v>
      </c>
      <c r="O291" s="51">
        <f t="shared" si="17"/>
        <v>5.9399999999999995</v>
      </c>
      <c r="P291" s="52">
        <v>19.9</v>
      </c>
    </row>
    <row r="292" spans="1:16" ht="12.75">
      <c r="A292" s="1">
        <v>280</v>
      </c>
      <c r="B292" s="56" t="s">
        <v>397</v>
      </c>
      <c r="C292" s="57">
        <v>1.78</v>
      </c>
      <c r="D292" s="28"/>
      <c r="E292" s="28">
        <v>0.07</v>
      </c>
      <c r="F292" s="28"/>
      <c r="G292" s="28">
        <v>1.72</v>
      </c>
      <c r="H292" s="58">
        <v>4.7</v>
      </c>
      <c r="I292" s="28">
        <v>0.25</v>
      </c>
      <c r="J292" s="28"/>
      <c r="K292" s="28">
        <v>3.7</v>
      </c>
      <c r="L292" s="28">
        <v>0.01</v>
      </c>
      <c r="M292" s="28"/>
      <c r="N292" s="1">
        <f t="shared" si="16"/>
        <v>12.229999999999999</v>
      </c>
      <c r="O292" s="51">
        <f t="shared" si="17"/>
        <v>7.67</v>
      </c>
      <c r="P292" s="52">
        <v>19.9</v>
      </c>
    </row>
    <row r="293" spans="1:16" ht="12.75">
      <c r="A293" s="1">
        <v>281</v>
      </c>
      <c r="B293" s="56" t="s">
        <v>398</v>
      </c>
      <c r="C293" s="57">
        <v>1.78</v>
      </c>
      <c r="D293" s="28"/>
      <c r="E293" s="28">
        <v>0.07</v>
      </c>
      <c r="F293" s="28"/>
      <c r="G293" s="28">
        <v>1.72</v>
      </c>
      <c r="H293" s="58">
        <v>4.7</v>
      </c>
      <c r="I293" s="28">
        <v>0.25</v>
      </c>
      <c r="J293" s="28"/>
      <c r="K293" s="28">
        <v>3.7</v>
      </c>
      <c r="L293" s="28">
        <v>0.01</v>
      </c>
      <c r="M293" s="28"/>
      <c r="N293" s="1">
        <f t="shared" si="16"/>
        <v>12.229999999999999</v>
      </c>
      <c r="O293" s="51">
        <f t="shared" si="17"/>
        <v>7.67</v>
      </c>
      <c r="P293" s="52">
        <v>19.9</v>
      </c>
    </row>
    <row r="294" spans="1:16" ht="12.75">
      <c r="A294" s="1">
        <v>282</v>
      </c>
      <c r="B294" s="56" t="s">
        <v>399</v>
      </c>
      <c r="C294" s="57">
        <v>1.78</v>
      </c>
      <c r="D294" s="28"/>
      <c r="E294" s="28">
        <v>0.07</v>
      </c>
      <c r="F294" s="28"/>
      <c r="G294" s="28">
        <v>1.72</v>
      </c>
      <c r="H294" s="58">
        <v>4.7</v>
      </c>
      <c r="I294" s="28">
        <v>0.25</v>
      </c>
      <c r="J294" s="28"/>
      <c r="K294" s="28">
        <v>3.7</v>
      </c>
      <c r="L294" s="28">
        <v>0.01</v>
      </c>
      <c r="M294" s="28"/>
      <c r="N294" s="1">
        <f t="shared" si="16"/>
        <v>12.229999999999999</v>
      </c>
      <c r="O294" s="51">
        <f t="shared" si="17"/>
        <v>7.67</v>
      </c>
      <c r="P294" s="52">
        <v>19.9</v>
      </c>
    </row>
    <row r="295" spans="1:16" ht="12.75">
      <c r="A295" s="1">
        <v>283</v>
      </c>
      <c r="B295" s="56" t="s">
        <v>400</v>
      </c>
      <c r="C295" s="57">
        <v>1.78</v>
      </c>
      <c r="D295" s="28"/>
      <c r="E295" s="28">
        <v>0.07</v>
      </c>
      <c r="F295" s="28"/>
      <c r="G295" s="28">
        <v>1.72</v>
      </c>
      <c r="H295" s="58">
        <v>4.7</v>
      </c>
      <c r="I295" s="28">
        <v>0.25</v>
      </c>
      <c r="J295" s="28"/>
      <c r="K295" s="28">
        <v>3.7</v>
      </c>
      <c r="L295" s="28">
        <v>0.01</v>
      </c>
      <c r="M295" s="28"/>
      <c r="N295" s="1">
        <f t="shared" si="16"/>
        <v>12.229999999999999</v>
      </c>
      <c r="O295" s="51">
        <f t="shared" si="17"/>
        <v>2.980000000000002</v>
      </c>
      <c r="P295" s="52">
        <v>15.21</v>
      </c>
    </row>
    <row r="296" spans="1:16" ht="12.75">
      <c r="A296" s="1">
        <v>284</v>
      </c>
      <c r="B296" s="56" t="s">
        <v>401</v>
      </c>
      <c r="C296" s="57">
        <v>1.78</v>
      </c>
      <c r="D296" s="28"/>
      <c r="E296" s="28">
        <v>0.07</v>
      </c>
      <c r="F296" s="28"/>
      <c r="G296" s="28">
        <v>1.72</v>
      </c>
      <c r="H296" s="58">
        <v>4.7</v>
      </c>
      <c r="I296" s="28">
        <v>0.25</v>
      </c>
      <c r="J296" s="28"/>
      <c r="K296" s="28">
        <v>3.7</v>
      </c>
      <c r="L296" s="28">
        <v>0.01</v>
      </c>
      <c r="M296" s="28"/>
      <c r="N296" s="1">
        <f t="shared" si="16"/>
        <v>12.229999999999999</v>
      </c>
      <c r="O296" s="51">
        <f t="shared" si="17"/>
        <v>7.67</v>
      </c>
      <c r="P296" s="52">
        <v>19.9</v>
      </c>
    </row>
    <row r="297" spans="1:16" ht="12.75">
      <c r="A297" s="1">
        <v>285</v>
      </c>
      <c r="B297" s="56" t="s">
        <v>402</v>
      </c>
      <c r="C297" s="57">
        <v>1.78</v>
      </c>
      <c r="D297" s="28"/>
      <c r="E297" s="28">
        <v>0.24</v>
      </c>
      <c r="F297" s="28"/>
      <c r="G297" s="28">
        <v>1.72</v>
      </c>
      <c r="H297" s="58">
        <v>4.7</v>
      </c>
      <c r="I297" s="28">
        <v>0.25</v>
      </c>
      <c r="J297" s="28"/>
      <c r="K297" s="28">
        <v>3.7</v>
      </c>
      <c r="L297" s="28">
        <v>0.01</v>
      </c>
      <c r="M297" s="28"/>
      <c r="N297" s="1">
        <f t="shared" si="16"/>
        <v>12.4</v>
      </c>
      <c r="O297" s="51">
        <f t="shared" si="17"/>
        <v>2.969999999999999</v>
      </c>
      <c r="P297" s="52">
        <v>15.37</v>
      </c>
    </row>
    <row r="298" spans="1:16" ht="12.75">
      <c r="A298" s="1">
        <v>286</v>
      </c>
      <c r="B298" s="56" t="s">
        <v>403</v>
      </c>
      <c r="C298" s="57">
        <v>1.78</v>
      </c>
      <c r="D298" s="28">
        <v>1.73</v>
      </c>
      <c r="E298" s="28">
        <v>0.24</v>
      </c>
      <c r="F298" s="28"/>
      <c r="G298" s="28">
        <v>1.72</v>
      </c>
      <c r="H298" s="58">
        <v>4.7</v>
      </c>
      <c r="I298" s="28">
        <v>0.25</v>
      </c>
      <c r="J298" s="28"/>
      <c r="K298" s="28">
        <v>3.7</v>
      </c>
      <c r="L298" s="28">
        <v>0.01</v>
      </c>
      <c r="M298" s="28"/>
      <c r="N298" s="1">
        <f t="shared" si="16"/>
        <v>14.13</v>
      </c>
      <c r="O298" s="51">
        <f t="shared" si="17"/>
        <v>1.2399999999999984</v>
      </c>
      <c r="P298" s="52">
        <v>15.37</v>
      </c>
    </row>
    <row r="299" spans="1:16" ht="12.75">
      <c r="A299" s="1">
        <v>287</v>
      </c>
      <c r="B299" s="56" t="s">
        <v>404</v>
      </c>
      <c r="C299" s="57">
        <v>1.78</v>
      </c>
      <c r="D299" s="28">
        <v>1.73</v>
      </c>
      <c r="E299" s="28">
        <v>0.24</v>
      </c>
      <c r="F299" s="28"/>
      <c r="G299" s="28">
        <v>1.72</v>
      </c>
      <c r="H299" s="58">
        <v>4.7</v>
      </c>
      <c r="I299" s="28">
        <v>0.25</v>
      </c>
      <c r="J299" s="28"/>
      <c r="K299" s="28">
        <v>3.7</v>
      </c>
      <c r="L299" s="28">
        <v>0.01</v>
      </c>
      <c r="M299" s="28"/>
      <c r="N299" s="1">
        <f>SUM(C299:M299)</f>
        <v>14.13</v>
      </c>
      <c r="O299" s="51">
        <f>P299-N299</f>
        <v>5.109999999999998</v>
      </c>
      <c r="P299" s="52">
        <v>19.24</v>
      </c>
    </row>
    <row r="300" spans="1:16" ht="14.25" customHeight="1">
      <c r="A300" s="1">
        <v>288</v>
      </c>
      <c r="B300" s="56" t="s">
        <v>406</v>
      </c>
      <c r="C300" s="57">
        <v>1.96</v>
      </c>
      <c r="D300" s="28"/>
      <c r="E300" s="28">
        <v>0.26</v>
      </c>
      <c r="F300" s="28"/>
      <c r="G300" s="28">
        <v>1.72</v>
      </c>
      <c r="H300" s="58">
        <v>4.7</v>
      </c>
      <c r="I300" s="28">
        <v>0.31</v>
      </c>
      <c r="J300" s="28"/>
      <c r="K300" s="28">
        <v>3.82</v>
      </c>
      <c r="L300" s="28"/>
      <c r="M300" s="28"/>
      <c r="N300" s="1">
        <f aca="true" t="shared" si="18" ref="N300:N308">SUM(C300:M300)</f>
        <v>12.770000000000001</v>
      </c>
      <c r="O300" s="51">
        <f aca="true" t="shared" si="19" ref="O300:O308">P300-N300</f>
        <v>3.1499999999999986</v>
      </c>
      <c r="P300" s="52">
        <v>15.92</v>
      </c>
    </row>
    <row r="301" spans="1:16" ht="14.25" customHeight="1">
      <c r="A301" s="1">
        <v>289</v>
      </c>
      <c r="B301" s="56" t="s">
        <v>408</v>
      </c>
      <c r="C301" s="57">
        <v>1.96</v>
      </c>
      <c r="D301" s="28"/>
      <c r="E301" s="28">
        <v>0.26</v>
      </c>
      <c r="F301" s="28"/>
      <c r="G301" s="28">
        <v>1.72</v>
      </c>
      <c r="H301" s="58">
        <v>4.7</v>
      </c>
      <c r="I301" s="28">
        <v>0.31</v>
      </c>
      <c r="J301" s="28"/>
      <c r="K301" s="28">
        <v>3.82</v>
      </c>
      <c r="L301" s="28"/>
      <c r="M301" s="28"/>
      <c r="N301" s="1">
        <f t="shared" si="18"/>
        <v>12.770000000000001</v>
      </c>
      <c r="O301" s="51">
        <f t="shared" si="19"/>
        <v>3.1499999999999986</v>
      </c>
      <c r="P301" s="52">
        <v>15.92</v>
      </c>
    </row>
    <row r="302" spans="1:16" ht="14.25" customHeight="1">
      <c r="A302" s="1">
        <v>290</v>
      </c>
      <c r="B302" s="56" t="s">
        <v>409</v>
      </c>
      <c r="C302" s="57">
        <v>1.96</v>
      </c>
      <c r="D302" s="28"/>
      <c r="E302" s="28">
        <v>0.26</v>
      </c>
      <c r="F302" s="28"/>
      <c r="G302" s="28">
        <v>1.72</v>
      </c>
      <c r="H302" s="58">
        <v>4.7</v>
      </c>
      <c r="I302" s="28">
        <v>0.31</v>
      </c>
      <c r="J302" s="28"/>
      <c r="K302" s="28">
        <v>3.83</v>
      </c>
      <c r="L302" s="28"/>
      <c r="M302" s="28"/>
      <c r="N302" s="1">
        <f t="shared" si="18"/>
        <v>12.780000000000001</v>
      </c>
      <c r="O302" s="51">
        <f t="shared" si="19"/>
        <v>3.139999999999999</v>
      </c>
      <c r="P302" s="52">
        <v>15.92</v>
      </c>
    </row>
    <row r="303" spans="1:16" ht="14.25" customHeight="1">
      <c r="A303" s="1">
        <v>291</v>
      </c>
      <c r="B303" s="56" t="s">
        <v>412</v>
      </c>
      <c r="C303" s="57">
        <v>1.96</v>
      </c>
      <c r="D303" s="28"/>
      <c r="E303" s="28">
        <v>0.26</v>
      </c>
      <c r="F303" s="28"/>
      <c r="G303" s="28">
        <v>1.72</v>
      </c>
      <c r="H303" s="58">
        <v>4.7</v>
      </c>
      <c r="I303" s="28">
        <v>0.31</v>
      </c>
      <c r="J303" s="28">
        <v>1.21</v>
      </c>
      <c r="K303" s="28">
        <v>3.82</v>
      </c>
      <c r="L303" s="28"/>
      <c r="M303" s="28"/>
      <c r="N303" s="1">
        <f t="shared" si="18"/>
        <v>13.98</v>
      </c>
      <c r="O303" s="51">
        <f t="shared" si="19"/>
        <v>6.579999999999998</v>
      </c>
      <c r="P303" s="52">
        <v>20.56</v>
      </c>
    </row>
    <row r="304" spans="1:16" ht="12.75" customHeight="1">
      <c r="A304" s="1">
        <v>292</v>
      </c>
      <c r="B304" s="56" t="s">
        <v>414</v>
      </c>
      <c r="C304" s="57">
        <v>1.96</v>
      </c>
      <c r="D304" s="28">
        <v>1.91</v>
      </c>
      <c r="E304" s="28">
        <v>0.08</v>
      </c>
      <c r="F304" s="28"/>
      <c r="G304" s="28">
        <v>1.72</v>
      </c>
      <c r="H304" s="58">
        <v>4.7</v>
      </c>
      <c r="I304" s="28">
        <v>0.31</v>
      </c>
      <c r="J304" s="28"/>
      <c r="K304" s="28">
        <v>3.82</v>
      </c>
      <c r="L304" s="28"/>
      <c r="M304" s="28"/>
      <c r="N304" s="1">
        <f t="shared" si="18"/>
        <v>14.500000000000002</v>
      </c>
      <c r="O304" s="51">
        <f t="shared" si="19"/>
        <v>6.749999999999998</v>
      </c>
      <c r="P304" s="52">
        <v>21.25</v>
      </c>
    </row>
    <row r="305" spans="1:16" ht="12.75" customHeight="1">
      <c r="A305" s="1">
        <v>293</v>
      </c>
      <c r="B305" s="56" t="s">
        <v>415</v>
      </c>
      <c r="C305" s="57">
        <v>1.96</v>
      </c>
      <c r="D305" s="28"/>
      <c r="E305" s="28"/>
      <c r="F305" s="28"/>
      <c r="G305" s="28">
        <v>1.72</v>
      </c>
      <c r="H305" s="58">
        <v>4.7</v>
      </c>
      <c r="I305" s="28">
        <v>0.31</v>
      </c>
      <c r="J305" s="28"/>
      <c r="K305" s="28">
        <v>3.82</v>
      </c>
      <c r="L305" s="28"/>
      <c r="M305" s="28">
        <v>0.2</v>
      </c>
      <c r="N305" s="1">
        <f t="shared" si="18"/>
        <v>12.709999999999999</v>
      </c>
      <c r="O305" s="51">
        <f t="shared" si="19"/>
        <v>3.210000000000001</v>
      </c>
      <c r="P305" s="52">
        <v>15.92</v>
      </c>
    </row>
    <row r="306" spans="1:16" ht="12.75">
      <c r="A306" s="1">
        <v>294</v>
      </c>
      <c r="B306" s="56" t="s">
        <v>416</v>
      </c>
      <c r="C306" s="57">
        <v>1.96</v>
      </c>
      <c r="D306" s="28"/>
      <c r="E306" s="28">
        <v>0.08</v>
      </c>
      <c r="F306" s="28"/>
      <c r="G306" s="28">
        <v>1.72</v>
      </c>
      <c r="H306" s="58">
        <v>4.7</v>
      </c>
      <c r="I306" s="28">
        <v>0.31</v>
      </c>
      <c r="J306" s="28"/>
      <c r="K306" s="28">
        <v>3.82</v>
      </c>
      <c r="L306" s="28"/>
      <c r="M306" s="28"/>
      <c r="N306" s="1">
        <f t="shared" si="18"/>
        <v>12.590000000000002</v>
      </c>
      <c r="O306" s="51">
        <f t="shared" si="19"/>
        <v>3.3299999999999983</v>
      </c>
      <c r="P306" s="52">
        <v>15.92</v>
      </c>
    </row>
    <row r="307" spans="1:16" ht="12.75">
      <c r="A307" s="1">
        <v>295</v>
      </c>
      <c r="B307" s="56" t="s">
        <v>418</v>
      </c>
      <c r="C307" s="57">
        <v>1.96</v>
      </c>
      <c r="D307" s="28"/>
      <c r="E307" s="28">
        <v>0.08</v>
      </c>
      <c r="F307" s="28"/>
      <c r="G307" s="28">
        <v>1.72</v>
      </c>
      <c r="H307" s="58">
        <v>4.7</v>
      </c>
      <c r="I307" s="28">
        <v>0.31</v>
      </c>
      <c r="J307" s="28"/>
      <c r="K307" s="28">
        <v>3.82</v>
      </c>
      <c r="L307" s="28"/>
      <c r="M307" s="28"/>
      <c r="N307" s="1">
        <f t="shared" si="18"/>
        <v>12.590000000000002</v>
      </c>
      <c r="O307" s="51">
        <f t="shared" si="19"/>
        <v>3.3299999999999983</v>
      </c>
      <c r="P307" s="52">
        <v>15.92</v>
      </c>
    </row>
    <row r="308" spans="1:16" ht="12.75">
      <c r="A308" s="1">
        <v>296</v>
      </c>
      <c r="B308" s="56" t="s">
        <v>419</v>
      </c>
      <c r="C308" s="57">
        <v>1.96</v>
      </c>
      <c r="D308" s="28"/>
      <c r="E308" s="28">
        <v>0.08</v>
      </c>
      <c r="F308" s="28"/>
      <c r="G308" s="28">
        <v>1.72</v>
      </c>
      <c r="H308" s="58">
        <v>4.7</v>
      </c>
      <c r="I308" s="28">
        <v>0.31</v>
      </c>
      <c r="J308" s="28"/>
      <c r="K308" s="28">
        <v>3.82</v>
      </c>
      <c r="L308" s="28"/>
      <c r="M308" s="28"/>
      <c r="N308" s="1">
        <f t="shared" si="18"/>
        <v>12.590000000000002</v>
      </c>
      <c r="O308" s="51">
        <f t="shared" si="19"/>
        <v>3.3299999999999983</v>
      </c>
      <c r="P308" s="52">
        <v>15.92</v>
      </c>
    </row>
    <row r="309" spans="1:16" ht="12.75">
      <c r="A309" s="1">
        <v>297</v>
      </c>
      <c r="B309" s="56" t="s">
        <v>420</v>
      </c>
      <c r="C309" s="114" t="s">
        <v>421</v>
      </c>
      <c r="D309" s="114"/>
      <c r="E309" s="28"/>
      <c r="F309" s="28"/>
      <c r="G309" s="28"/>
      <c r="H309" s="58">
        <v>4.7</v>
      </c>
      <c r="I309" s="28"/>
      <c r="J309" s="28"/>
      <c r="K309" s="28"/>
      <c r="L309" s="28"/>
      <c r="M309" s="28"/>
      <c r="O309" s="51"/>
      <c r="P309" s="52"/>
    </row>
    <row r="310" spans="1:16" ht="12.75">
      <c r="A310" s="1">
        <v>298</v>
      </c>
      <c r="B310" s="56" t="s">
        <v>422</v>
      </c>
      <c r="C310" s="57">
        <v>1.96</v>
      </c>
      <c r="D310" s="28"/>
      <c r="E310" s="28">
        <v>0.26</v>
      </c>
      <c r="F310" s="28"/>
      <c r="G310" s="28">
        <v>1.72</v>
      </c>
      <c r="H310" s="58">
        <v>4.7</v>
      </c>
      <c r="I310" s="28">
        <v>0.31</v>
      </c>
      <c r="J310" s="28"/>
      <c r="K310" s="28">
        <v>3.82</v>
      </c>
      <c r="L310" s="28"/>
      <c r="M310" s="28"/>
      <c r="N310" s="1">
        <f>SUM(C310:M310)</f>
        <v>12.770000000000001</v>
      </c>
      <c r="O310" s="51">
        <f>P310-N310</f>
        <v>3.1499999999999986</v>
      </c>
      <c r="P310" s="52">
        <v>15.92</v>
      </c>
    </row>
    <row r="311" spans="1:16" ht="13.5" customHeight="1">
      <c r="A311" s="1">
        <v>299</v>
      </c>
      <c r="B311" s="56" t="s">
        <v>423</v>
      </c>
      <c r="C311" s="57">
        <v>1.89</v>
      </c>
      <c r="D311" s="28">
        <v>1.84</v>
      </c>
      <c r="E311" s="28">
        <v>0.07</v>
      </c>
      <c r="F311" s="28">
        <v>0.05</v>
      </c>
      <c r="G311" s="28">
        <v>1.72</v>
      </c>
      <c r="H311" s="58">
        <v>4.7</v>
      </c>
      <c r="I311" s="28">
        <v>0.30000000000000004</v>
      </c>
      <c r="J311" s="28">
        <v>1.17</v>
      </c>
      <c r="K311" s="28">
        <v>3.69</v>
      </c>
      <c r="L311" s="28"/>
      <c r="M311" s="28"/>
      <c r="N311" s="1">
        <f>SUM(C311:M311)</f>
        <v>15.43</v>
      </c>
      <c r="O311" s="51">
        <f>P311-N311</f>
        <v>4.66</v>
      </c>
      <c r="P311" s="52">
        <v>20.09</v>
      </c>
    </row>
    <row r="312" spans="1:16" ht="12" customHeight="1">
      <c r="A312" s="1">
        <v>300</v>
      </c>
      <c r="B312" s="56" t="s">
        <v>425</v>
      </c>
      <c r="C312" s="57">
        <v>1.96</v>
      </c>
      <c r="D312" s="28"/>
      <c r="E312" s="28"/>
      <c r="F312" s="28"/>
      <c r="G312" s="28">
        <v>1.72</v>
      </c>
      <c r="H312" s="58">
        <v>4.7</v>
      </c>
      <c r="I312" s="28">
        <v>0.31</v>
      </c>
      <c r="J312" s="28"/>
      <c r="K312" s="28">
        <v>3.82</v>
      </c>
      <c r="L312" s="28"/>
      <c r="M312" s="28"/>
      <c r="N312" s="1">
        <f>SUM(C312:M312)</f>
        <v>12.51</v>
      </c>
      <c r="O312" s="51">
        <f>P312-N312</f>
        <v>1.0999999999999996</v>
      </c>
      <c r="P312" s="52">
        <v>13.61</v>
      </c>
    </row>
    <row r="313" spans="1:16" ht="13.5" customHeight="1">
      <c r="A313" s="1">
        <v>301</v>
      </c>
      <c r="B313" s="56" t="s">
        <v>426</v>
      </c>
      <c r="C313" s="57">
        <v>1.89</v>
      </c>
      <c r="D313" s="28"/>
      <c r="E313" s="28">
        <v>0.25</v>
      </c>
      <c r="F313" s="28"/>
      <c r="G313" s="28">
        <v>1.72</v>
      </c>
      <c r="H313" s="58">
        <v>4.7</v>
      </c>
      <c r="I313" s="28">
        <v>0.30000000000000004</v>
      </c>
      <c r="J313" s="28">
        <v>1.17</v>
      </c>
      <c r="K313" s="28">
        <v>3.69</v>
      </c>
      <c r="L313" s="28"/>
      <c r="M313" s="28"/>
      <c r="N313" s="1">
        <f>SUM(C313:M313)</f>
        <v>13.719999999999999</v>
      </c>
      <c r="O313" s="51">
        <f>P313-N313</f>
        <v>6.109999999999999</v>
      </c>
      <c r="P313" s="52">
        <v>19.83</v>
      </c>
    </row>
    <row r="314" spans="1:16" ht="14.25" customHeight="1">
      <c r="A314" s="1">
        <v>302</v>
      </c>
      <c r="B314" s="56" t="s">
        <v>428</v>
      </c>
      <c r="C314" s="114" t="s">
        <v>429</v>
      </c>
      <c r="D314" s="114"/>
      <c r="E314" s="28"/>
      <c r="F314" s="28"/>
      <c r="G314" s="28"/>
      <c r="H314" s="58">
        <v>4.7</v>
      </c>
      <c r="I314" s="28"/>
      <c r="J314" s="28"/>
      <c r="K314" s="28"/>
      <c r="L314" s="28"/>
      <c r="M314" s="28"/>
      <c r="O314" s="51"/>
      <c r="P314" s="52"/>
    </row>
    <row r="315" spans="1:16" ht="12.75">
      <c r="A315" s="1">
        <v>303</v>
      </c>
      <c r="B315" s="56" t="s">
        <v>430</v>
      </c>
      <c r="C315" s="57">
        <v>1.89</v>
      </c>
      <c r="D315" s="28"/>
      <c r="E315" s="28">
        <v>0.25</v>
      </c>
      <c r="F315" s="28"/>
      <c r="G315" s="28">
        <v>1.72</v>
      </c>
      <c r="H315" s="58">
        <v>4.7</v>
      </c>
      <c r="I315" s="28">
        <v>0.30000000000000004</v>
      </c>
      <c r="J315" s="28"/>
      <c r="K315" s="28">
        <v>3.69</v>
      </c>
      <c r="L315" s="28"/>
      <c r="M315" s="28"/>
      <c r="N315" s="1">
        <f aca="true" t="shared" si="20" ref="N315:N320">SUM(C315:M315)</f>
        <v>12.549999999999999</v>
      </c>
      <c r="O315" s="51">
        <f aca="true" t="shared" si="21" ref="O315:O320">P315-N315</f>
        <v>2.790000000000001</v>
      </c>
      <c r="P315" s="52">
        <v>15.34</v>
      </c>
    </row>
    <row r="316" spans="1:16" ht="12.75">
      <c r="A316" s="1">
        <v>304</v>
      </c>
      <c r="B316" s="56" t="s">
        <v>432</v>
      </c>
      <c r="C316" s="57">
        <v>1.89</v>
      </c>
      <c r="D316" s="28"/>
      <c r="E316" s="28">
        <v>0.25</v>
      </c>
      <c r="F316" s="28"/>
      <c r="G316" s="28">
        <v>1.72</v>
      </c>
      <c r="H316" s="58">
        <v>4.7</v>
      </c>
      <c r="I316" s="28">
        <v>0.30000000000000004</v>
      </c>
      <c r="J316" s="28"/>
      <c r="K316" s="28">
        <v>3.69</v>
      </c>
      <c r="L316" s="28"/>
      <c r="M316" s="28"/>
      <c r="N316" s="1">
        <f t="shared" si="20"/>
        <v>12.549999999999999</v>
      </c>
      <c r="O316" s="51">
        <f t="shared" si="21"/>
        <v>2.790000000000001</v>
      </c>
      <c r="P316" s="52">
        <v>15.34</v>
      </c>
    </row>
    <row r="317" spans="1:16" ht="12.75">
      <c r="A317" s="1">
        <v>305</v>
      </c>
      <c r="B317" s="56" t="s">
        <v>433</v>
      </c>
      <c r="C317" s="57">
        <v>1.89</v>
      </c>
      <c r="D317" s="28"/>
      <c r="E317" s="28">
        <v>0.25</v>
      </c>
      <c r="F317" s="28"/>
      <c r="G317" s="28">
        <v>1.72</v>
      </c>
      <c r="H317" s="58">
        <v>4.7</v>
      </c>
      <c r="I317" s="28">
        <v>0.30000000000000004</v>
      </c>
      <c r="J317" s="28"/>
      <c r="K317" s="28">
        <v>3.69</v>
      </c>
      <c r="L317" s="28"/>
      <c r="M317" s="28"/>
      <c r="N317" s="1">
        <f t="shared" si="20"/>
        <v>12.549999999999999</v>
      </c>
      <c r="O317" s="51">
        <f t="shared" si="21"/>
        <v>2.790000000000001</v>
      </c>
      <c r="P317" s="52">
        <v>15.34</v>
      </c>
    </row>
    <row r="318" spans="1:16" ht="12.75">
      <c r="A318" s="1">
        <v>306</v>
      </c>
      <c r="B318" s="56" t="s">
        <v>434</v>
      </c>
      <c r="C318" s="57">
        <v>1.89</v>
      </c>
      <c r="D318" s="28"/>
      <c r="E318" s="28">
        <v>0.07</v>
      </c>
      <c r="F318" s="28"/>
      <c r="G318" s="28">
        <v>1.72</v>
      </c>
      <c r="H318" s="58">
        <v>4.7</v>
      </c>
      <c r="I318" s="28">
        <v>0.30000000000000004</v>
      </c>
      <c r="J318" s="28"/>
      <c r="K318" s="28">
        <v>3.69</v>
      </c>
      <c r="L318" s="28"/>
      <c r="M318" s="28"/>
      <c r="N318" s="1">
        <f t="shared" si="20"/>
        <v>12.37</v>
      </c>
      <c r="O318" s="51">
        <f t="shared" si="21"/>
        <v>2.9700000000000006</v>
      </c>
      <c r="P318" s="52">
        <v>15.34</v>
      </c>
    </row>
    <row r="319" spans="1:16" ht="12.75">
      <c r="A319" s="1">
        <v>307</v>
      </c>
      <c r="B319" s="56" t="s">
        <v>435</v>
      </c>
      <c r="C319" s="57">
        <v>1.89</v>
      </c>
      <c r="D319" s="28"/>
      <c r="E319" s="28">
        <v>0.07</v>
      </c>
      <c r="F319" s="28"/>
      <c r="G319" s="28">
        <v>1.72</v>
      </c>
      <c r="H319" s="58">
        <v>4.7</v>
      </c>
      <c r="I319" s="28">
        <v>0.30000000000000004</v>
      </c>
      <c r="J319" s="28"/>
      <c r="K319" s="28">
        <v>3.69</v>
      </c>
      <c r="L319" s="28"/>
      <c r="M319" s="28"/>
      <c r="N319" s="1">
        <f t="shared" si="20"/>
        <v>12.37</v>
      </c>
      <c r="O319" s="51">
        <f t="shared" si="21"/>
        <v>2.9700000000000006</v>
      </c>
      <c r="P319" s="52">
        <v>15.34</v>
      </c>
    </row>
    <row r="320" spans="1:16" ht="12.75">
      <c r="A320" s="1">
        <v>308</v>
      </c>
      <c r="B320" s="56" t="s">
        <v>436</v>
      </c>
      <c r="C320" s="57">
        <v>1.89</v>
      </c>
      <c r="D320" s="28"/>
      <c r="E320" s="28" t="s">
        <v>174</v>
      </c>
      <c r="F320" s="28"/>
      <c r="G320" s="28">
        <v>1.72</v>
      </c>
      <c r="H320" s="58">
        <v>4.7</v>
      </c>
      <c r="I320" s="28">
        <v>0.30000000000000004</v>
      </c>
      <c r="J320" s="28"/>
      <c r="K320" s="28">
        <v>3.69</v>
      </c>
      <c r="L320" s="28"/>
      <c r="M320" s="28">
        <v>0.18</v>
      </c>
      <c r="N320" s="1">
        <f t="shared" si="20"/>
        <v>12.48</v>
      </c>
      <c r="O320" s="51">
        <f t="shared" si="21"/>
        <v>2.8599999999999994</v>
      </c>
      <c r="P320" s="52">
        <v>15.34</v>
      </c>
    </row>
    <row r="321" spans="1:16" ht="15">
      <c r="A321" s="1">
        <v>309</v>
      </c>
      <c r="B321" s="101" t="s">
        <v>438</v>
      </c>
      <c r="C321" s="57">
        <v>1.85</v>
      </c>
      <c r="D321" s="28">
        <v>4.41</v>
      </c>
      <c r="E321" s="28">
        <v>0.07</v>
      </c>
      <c r="F321" s="28"/>
      <c r="G321" s="28">
        <v>1.72</v>
      </c>
      <c r="H321" s="58">
        <v>4.7</v>
      </c>
      <c r="I321" s="28">
        <v>0.30000000000000004</v>
      </c>
      <c r="J321" s="28"/>
      <c r="K321" s="28">
        <v>3.65</v>
      </c>
      <c r="L321" s="28"/>
      <c r="M321" s="28"/>
      <c r="N321" s="1">
        <f>SUM(C321:M321)</f>
        <v>16.7</v>
      </c>
      <c r="O321" s="21">
        <v>1.33</v>
      </c>
      <c r="P321" s="21">
        <f>SUM(N321:O321)</f>
        <v>18.03</v>
      </c>
    </row>
    <row r="322" spans="1:16" ht="15">
      <c r="A322" s="1">
        <v>310</v>
      </c>
      <c r="B322" s="101" t="s">
        <v>441</v>
      </c>
      <c r="C322" s="57">
        <v>1.85</v>
      </c>
      <c r="D322" s="28">
        <v>4.41</v>
      </c>
      <c r="E322" s="28">
        <v>0.07</v>
      </c>
      <c r="F322" s="28"/>
      <c r="G322" s="28">
        <v>1.72</v>
      </c>
      <c r="H322" s="58">
        <v>4.7</v>
      </c>
      <c r="I322" s="28">
        <v>0.30000000000000004</v>
      </c>
      <c r="J322" s="28"/>
      <c r="K322" s="28">
        <v>3.65</v>
      </c>
      <c r="L322" s="28"/>
      <c r="M322" s="28"/>
      <c r="N322" s="1">
        <f>SUM(C322:M322)</f>
        <v>16.7</v>
      </c>
      <c r="O322" s="21">
        <v>1.33</v>
      </c>
      <c r="P322" s="21">
        <f>SUM(N322:O322)</f>
        <v>18.03</v>
      </c>
    </row>
    <row r="323" spans="1:16" ht="12.75">
      <c r="A323" s="1">
        <v>311</v>
      </c>
      <c r="B323" s="87" t="s">
        <v>443</v>
      </c>
      <c r="C323" s="57">
        <v>1.85</v>
      </c>
      <c r="D323" s="28">
        <v>4.41</v>
      </c>
      <c r="E323" s="28">
        <v>0.07</v>
      </c>
      <c r="F323" s="28"/>
      <c r="G323" s="28">
        <v>1.72</v>
      </c>
      <c r="H323" s="58">
        <v>4.7</v>
      </c>
      <c r="I323" s="28">
        <v>0.30000000000000004</v>
      </c>
      <c r="J323" s="28"/>
      <c r="K323" s="28">
        <v>3.65</v>
      </c>
      <c r="L323" s="28"/>
      <c r="M323" s="28"/>
      <c r="N323" s="1">
        <f>SUM(C323:M323)</f>
        <v>16.7</v>
      </c>
      <c r="O323" s="21">
        <v>1.33</v>
      </c>
      <c r="P323" s="21">
        <f>SUM(N323:O323)</f>
        <v>18.03</v>
      </c>
    </row>
    <row r="328" ht="12.75">
      <c r="P328" s="50"/>
    </row>
    <row r="329" ht="12.75">
      <c r="P329" s="50"/>
    </row>
  </sheetData>
  <sheetProtection/>
  <mergeCells count="12">
    <mergeCell ref="C314:D314"/>
    <mergeCell ref="C309:D309"/>
    <mergeCell ref="A7:P7"/>
    <mergeCell ref="N2:P2"/>
    <mergeCell ref="N3:P3"/>
    <mergeCell ref="N4:P4"/>
    <mergeCell ref="Q10:Q11"/>
    <mergeCell ref="R10:R11"/>
    <mergeCell ref="C106:D106"/>
    <mergeCell ref="O10:O11"/>
    <mergeCell ref="P10:P11"/>
    <mergeCell ref="H10:H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9" r:id="rId1"/>
  <headerFooter alignWithMargins="0">
    <oddHeader>&amp;C&amp;"Times New Roman,Обычный"&amp;12&amp;A</oddHeader>
    <oddFooter>&amp;C&amp;"Times New Roman,Обычный"&amp;12Страница &amp;P</oddFooter>
  </headerFooter>
  <colBreaks count="1" manualBreakCount="1">
    <brk id="16" max="362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</cp:lastModifiedBy>
  <cp:lastPrinted>2016-02-10T07:43:00Z</cp:lastPrinted>
  <dcterms:created xsi:type="dcterms:W3CDTF">2016-02-10T07:20:44Z</dcterms:created>
  <dcterms:modified xsi:type="dcterms:W3CDTF">2016-02-10T07:23:31Z</dcterms:modified>
  <cp:category/>
  <cp:version/>
  <cp:contentType/>
  <cp:contentStatus/>
</cp:coreProperties>
</file>